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b.vezhdarova\Documents\7 Процедура ВО_УЯЗВИМИ\НАСОКИ ДВО\СЪГЛАСУВ ДИРЕКЦИИ 28.05.2025\ФИН РЕДАКЦИИ\Guidelines HE CLEAR 23.07.25\02 Приложения за попълване\Annex_III_Помощна таблица ДВО 29.07.25\"/>
    </mc:Choice>
  </mc:AlternateContent>
  <xr:revisionPtr revIDLastSave="0" documentId="13_ncr:1_{C6B1C711-F203-43C0-90C2-2AB81E134D6A}" xr6:coauthVersionLast="47" xr6:coauthVersionMax="47" xr10:uidLastSave="{00000000-0000-0000-0000-000000000000}"/>
  <bookViews>
    <workbookView xWindow="-120" yWindow="-120" windowWidth="29040" windowHeight="15840" tabRatio="597" activeTab="7" xr2:uid="{7A2DEFCA-34B3-4969-878C-F37B060C2F43}"/>
  </bookViews>
  <sheets>
    <sheet name="Дейност 1" sheetId="11" r:id="rId1"/>
    <sheet name="Поддейност 2.1" sheetId="10" r:id="rId2"/>
    <sheet name="Поддейност 2.2" sheetId="21" r:id="rId3"/>
    <sheet name="Дейност 3" sheetId="12" r:id="rId4"/>
    <sheet name="Дейност 4" sheetId="13" r:id="rId5"/>
    <sheet name="Единна ставка" sheetId="16" r:id="rId6"/>
    <sheet name="De minimis" sheetId="14" r:id="rId7"/>
    <sheet name="Пример бюджет ИСУН" sheetId="19" r:id="rId8"/>
    <sheet name="I.Разходи за персонал" sheetId="2" state="hidden" r:id="rId9"/>
    <sheet name="II. Ед. ставка 40%от разделI" sheetId="3" state="hidden" r:id="rId10"/>
    <sheet name="III. Стандартна таблица - ЕР" sheetId="4" state="hidden" r:id="rId11"/>
    <sheet name="IV.ЕС МУД" sheetId="6" state="hidden" r:id="rId12"/>
    <sheet name="IV.ЕС индивидуална подкрепа " sheetId="7" state="hidden" r:id="rId13"/>
    <sheet name="IV.ЕС орг изнесено занимание" sheetId="9" state="hidden"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9" i="19" l="1"/>
  <c r="B53" i="19"/>
  <c r="B52" i="19"/>
  <c r="B51" i="19"/>
  <c r="B50" i="19"/>
  <c r="B44" i="19"/>
  <c r="B48" i="19"/>
  <c r="B47" i="19"/>
  <c r="B46" i="19"/>
  <c r="B45" i="19"/>
  <c r="B38" i="19"/>
  <c r="B40" i="19"/>
  <c r="B39" i="19"/>
  <c r="B32" i="19"/>
  <c r="B34" i="19"/>
  <c r="B33" i="19"/>
  <c r="B26" i="19"/>
  <c r="B28" i="19"/>
  <c r="B27" i="19"/>
  <c r="B20" i="19"/>
  <c r="B22" i="19"/>
  <c r="B21" i="19"/>
  <c r="B17" i="19"/>
  <c r="B19" i="19"/>
  <c r="B18" i="19"/>
  <c r="B14" i="19"/>
  <c r="B16" i="19"/>
  <c r="B15" i="19"/>
  <c r="B9" i="19"/>
  <c r="B13" i="19"/>
  <c r="B12" i="19"/>
  <c r="B11" i="19"/>
  <c r="B10" i="19"/>
  <c r="B4" i="19"/>
  <c r="B8" i="19"/>
  <c r="B7" i="19"/>
  <c r="B6" i="19"/>
  <c r="B5" i="19"/>
  <c r="G10" i="11"/>
  <c r="D67" i="11"/>
  <c r="D66" i="11"/>
  <c r="D65" i="11"/>
  <c r="D64" i="11"/>
  <c r="D62" i="11"/>
  <c r="D61" i="11"/>
  <c r="D60" i="11"/>
  <c r="D59" i="11"/>
  <c r="D57" i="11"/>
  <c r="D56" i="11"/>
  <c r="D54" i="11"/>
  <c r="D53" i="11"/>
  <c r="D52" i="11"/>
  <c r="D51" i="11"/>
  <c r="D46" i="11"/>
  <c r="D45" i="11"/>
  <c r="D44" i="11"/>
  <c r="D43" i="11"/>
  <c r="D72" i="11" s="1"/>
  <c r="D71" i="11" l="1"/>
  <c r="D69" i="11"/>
  <c r="D68" i="11"/>
  <c r="D70" i="11"/>
  <c r="D47" i="11"/>
  <c r="D48" i="11"/>
  <c r="D25" i="14" l="1"/>
  <c r="C25" i="14"/>
  <c r="D15" i="14"/>
  <c r="C15" i="14"/>
  <c r="B25" i="14"/>
  <c r="B15" i="14"/>
  <c r="D39" i="13" l="1"/>
  <c r="D38" i="13"/>
  <c r="D37" i="13"/>
  <c r="D36" i="13"/>
  <c r="D35" i="13"/>
  <c r="D34" i="13"/>
  <c r="D33" i="13"/>
  <c r="D32" i="13"/>
  <c r="D29" i="13"/>
  <c r="D28" i="13"/>
  <c r="D19" i="13"/>
  <c r="D18" i="13"/>
  <c r="D17" i="13"/>
  <c r="D16" i="13"/>
  <c r="D15" i="13"/>
  <c r="D14" i="13"/>
  <c r="D13" i="13"/>
  <c r="D12" i="13"/>
  <c r="F111" i="12"/>
  <c r="F110" i="12"/>
  <c r="F112" i="12" s="1"/>
  <c r="F106" i="12"/>
  <c r="F105" i="12"/>
  <c r="F104" i="12"/>
  <c r="F103" i="12"/>
  <c r="F102" i="12"/>
  <c r="F101" i="12"/>
  <c r="F100" i="12"/>
  <c r="F99" i="12"/>
  <c r="F98" i="12"/>
  <c r="F97" i="12"/>
  <c r="F96" i="12"/>
  <c r="F95" i="12"/>
  <c r="F94" i="12"/>
  <c r="F93" i="12"/>
  <c r="F92" i="12"/>
  <c r="F91" i="12"/>
  <c r="F90" i="12"/>
  <c r="F89" i="12"/>
  <c r="F88" i="12"/>
  <c r="F87" i="12"/>
  <c r="F86" i="12"/>
  <c r="F85" i="12"/>
  <c r="F84" i="12"/>
  <c r="F83" i="12"/>
  <c r="F82" i="12"/>
  <c r="F81" i="12"/>
  <c r="F80" i="12"/>
  <c r="F79" i="12"/>
  <c r="F78" i="12"/>
  <c r="F77" i="12"/>
  <c r="F76" i="12"/>
  <c r="F75" i="12"/>
  <c r="F74" i="12"/>
  <c r="F73" i="12"/>
  <c r="F72" i="12"/>
  <c r="F71" i="12"/>
  <c r="F107" i="12" s="1"/>
  <c r="B37" i="19" s="1"/>
  <c r="F67" i="12"/>
  <c r="F66" i="12"/>
  <c r="F65" i="12"/>
  <c r="F68" i="12" s="1"/>
  <c r="F64" i="12"/>
  <c r="F113" i="12" l="1"/>
  <c r="I8" i="12" s="1"/>
  <c r="D30" i="13"/>
  <c r="D40" i="13"/>
  <c r="B31" i="19" s="1"/>
  <c r="D20" i="13"/>
  <c r="B30" i="19" s="1"/>
  <c r="F9" i="12"/>
  <c r="F10" i="12"/>
  <c r="F11" i="12"/>
  <c r="F8" i="12"/>
  <c r="F55" i="12"/>
  <c r="F54" i="12"/>
  <c r="G8" i="21"/>
  <c r="G7" i="21"/>
  <c r="D38" i="21"/>
  <c r="D39" i="21" s="1"/>
  <c r="D37" i="21"/>
  <c r="D36" i="21"/>
  <c r="D35" i="21"/>
  <c r="D34" i="21"/>
  <c r="D33" i="21"/>
  <c r="D32" i="21"/>
  <c r="D31" i="21"/>
  <c r="D30" i="21"/>
  <c r="D27" i="21"/>
  <c r="D26" i="21"/>
  <c r="D28" i="21" s="1"/>
  <c r="D19" i="21"/>
  <c r="D20" i="21" s="1"/>
  <c r="D18" i="21"/>
  <c r="D17" i="21"/>
  <c r="D16" i="21"/>
  <c r="D15" i="21"/>
  <c r="D14" i="21"/>
  <c r="D13" i="21"/>
  <c r="D12" i="21"/>
  <c r="D11" i="21"/>
  <c r="E37" i="10"/>
  <c r="E36" i="10"/>
  <c r="E35" i="10"/>
  <c r="E34" i="10"/>
  <c r="E33" i="10"/>
  <c r="E32" i="10"/>
  <c r="E31" i="10"/>
  <c r="E30" i="10"/>
  <c r="E27" i="10"/>
  <c r="E28" i="10" s="1"/>
  <c r="E11" i="10"/>
  <c r="E12" i="10"/>
  <c r="E13" i="10"/>
  <c r="E14" i="10"/>
  <c r="E15" i="10"/>
  <c r="E16" i="10"/>
  <c r="E17" i="10"/>
  <c r="E10" i="10"/>
  <c r="B29" i="19" l="1"/>
  <c r="D41" i="13"/>
  <c r="G8" i="13" s="1"/>
  <c r="F56" i="12"/>
  <c r="E18" i="10"/>
  <c r="B24" i="19" s="1"/>
  <c r="E38" i="10"/>
  <c r="E7" i="10"/>
  <c r="E8" i="10" s="1"/>
  <c r="D22" i="11"/>
  <c r="E39" i="10" l="1"/>
  <c r="H7" i="10" s="1"/>
  <c r="B25" i="19"/>
  <c r="B23" i="19" s="1"/>
  <c r="E19" i="10"/>
  <c r="H6" i="10" s="1"/>
  <c r="H8" i="10" l="1"/>
  <c r="D9" i="13"/>
  <c r="D8" i="13"/>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45" i="12"/>
  <c r="F46" i="12"/>
  <c r="F47" i="12"/>
  <c r="F48" i="12"/>
  <c r="F49" i="12"/>
  <c r="F50" i="12"/>
  <c r="F15" i="12"/>
  <c r="D10" i="13" l="1"/>
  <c r="D21" i="13" s="1"/>
  <c r="F51" i="12"/>
  <c r="F12" i="12"/>
  <c r="D8" i="21"/>
  <c r="D7" i="21"/>
  <c r="D19" i="11"/>
  <c r="D18" i="11"/>
  <c r="D32" i="11"/>
  <c r="D31" i="11"/>
  <c r="D27" i="11"/>
  <c r="D26" i="11"/>
  <c r="D21" i="11"/>
  <c r="D24" i="11"/>
  <c r="D25" i="11"/>
  <c r="B36" i="19" l="1"/>
  <c r="B35" i="19" s="1"/>
  <c r="B56" i="19" s="1"/>
  <c r="F57" i="12"/>
  <c r="I7" i="12" s="1"/>
  <c r="I9" i="12" s="1"/>
  <c r="G7" i="13"/>
  <c r="D9" i="21"/>
  <c r="G9" i="13" l="1"/>
  <c r="G9" i="21" l="1"/>
  <c r="D29" i="11"/>
  <c r="D17" i="11" l="1"/>
  <c r="D10" i="11"/>
  <c r="D30" i="11" l="1"/>
  <c r="D34" i="11" s="1"/>
  <c r="D16" i="11"/>
  <c r="D33" i="11" s="1"/>
  <c r="D11" i="11"/>
  <c r="D9" i="11"/>
  <c r="D8" i="11"/>
  <c r="D12" i="11" s="1"/>
  <c r="D13" i="11" l="1"/>
  <c r="D37" i="11"/>
  <c r="G9" i="11" s="1"/>
  <c r="D35" i="11"/>
  <c r="D36" i="11"/>
  <c r="G11" i="11" l="1"/>
  <c r="C10" i="16" s="1"/>
  <c r="D34" i="3"/>
  <c r="D33" i="3"/>
  <c r="D32" i="3"/>
  <c r="D41" i="3" s="1"/>
  <c r="D21" i="3"/>
  <c r="D20" i="3"/>
  <c r="D19" i="3"/>
  <c r="G33" i="9"/>
  <c r="G34" i="9"/>
  <c r="G35" i="9"/>
  <c r="G36" i="9"/>
  <c r="G37" i="9"/>
  <c r="G38" i="9"/>
  <c r="G39" i="9"/>
  <c r="G40" i="9"/>
  <c r="G41" i="9"/>
  <c r="G32" i="9"/>
  <c r="J21" i="9"/>
  <c r="J22" i="9"/>
  <c r="J23" i="9"/>
  <c r="J24" i="9"/>
  <c r="J25" i="9"/>
  <c r="J26" i="9"/>
  <c r="J27" i="9"/>
  <c r="J28" i="9"/>
  <c r="J20" i="9"/>
  <c r="I7" i="9"/>
  <c r="I8" i="9"/>
  <c r="I9" i="9"/>
  <c r="I10" i="9"/>
  <c r="I11" i="9"/>
  <c r="I12" i="9"/>
  <c r="I13" i="9"/>
  <c r="I14" i="9"/>
  <c r="I15" i="9"/>
  <c r="I6" i="9"/>
  <c r="G12" i="7"/>
  <c r="G10" i="7"/>
  <c r="G9" i="7"/>
  <c r="G8" i="7"/>
  <c r="G7" i="7"/>
  <c r="G6" i="7"/>
  <c r="G5" i="7"/>
  <c r="G4" i="7"/>
  <c r="G25" i="6"/>
  <c r="G23" i="6"/>
  <c r="G22" i="6"/>
  <c r="G21" i="6"/>
  <c r="G20" i="6"/>
  <c r="G19" i="6"/>
  <c r="G18" i="6"/>
  <c r="G17" i="6"/>
  <c r="G13" i="6"/>
  <c r="G11" i="6"/>
  <c r="G10" i="6"/>
  <c r="G9" i="6"/>
  <c r="G8" i="6"/>
  <c r="G7" i="6"/>
  <c r="G6" i="6"/>
  <c r="G5" i="6"/>
  <c r="G65" i="4"/>
  <c r="G63" i="4"/>
  <c r="G62" i="4"/>
  <c r="G61" i="4"/>
  <c r="G60" i="4"/>
  <c r="G59" i="4"/>
  <c r="G58" i="4"/>
  <c r="G57" i="4"/>
  <c r="G66" i="4" s="1"/>
  <c r="G52" i="4"/>
  <c r="G50" i="4"/>
  <c r="G49" i="4"/>
  <c r="G48" i="4"/>
  <c r="G47" i="4"/>
  <c r="G46" i="4"/>
  <c r="G45" i="4"/>
  <c r="G44" i="4"/>
  <c r="G53" i="4" s="1"/>
  <c r="G39" i="4"/>
  <c r="G37" i="4"/>
  <c r="G36" i="4"/>
  <c r="G35" i="4"/>
  <c r="G34" i="4"/>
  <c r="G33" i="4"/>
  <c r="G32" i="4"/>
  <c r="G31" i="4"/>
  <c r="G40" i="4" s="1"/>
  <c r="G26" i="4"/>
  <c r="G24" i="4"/>
  <c r="G23" i="4"/>
  <c r="G22" i="4"/>
  <c r="G21" i="4"/>
  <c r="G20" i="4"/>
  <c r="G19" i="4"/>
  <c r="G18" i="4"/>
  <c r="G27" i="4" s="1"/>
  <c r="G13" i="4"/>
  <c r="G11" i="4"/>
  <c r="G10" i="4"/>
  <c r="G9" i="4"/>
  <c r="G8" i="4"/>
  <c r="G7" i="4"/>
  <c r="G6" i="4"/>
  <c r="G5" i="4"/>
  <c r="G14" i="4" s="1"/>
  <c r="G68" i="4" s="1"/>
  <c r="D8" i="3"/>
  <c r="D7" i="3"/>
  <c r="D6" i="3"/>
  <c r="D15" i="3" s="1"/>
  <c r="G41" i="2"/>
  <c r="G28" i="2"/>
  <c r="C13" i="16" l="1"/>
  <c r="C15" i="16" s="1"/>
  <c r="C11" i="16"/>
  <c r="C14" i="16" s="1"/>
  <c r="D28" i="3"/>
  <c r="G14" i="6"/>
  <c r="G26" i="6"/>
  <c r="J29" i="9"/>
  <c r="G13" i="7"/>
  <c r="G42" i="9"/>
  <c r="I16" i="9"/>
  <c r="G15" i="2"/>
  <c r="G42" i="2" s="1"/>
</calcChain>
</file>

<file path=xl/sharedStrings.xml><?xml version="1.0" encoding="utf-8"?>
<sst xmlns="http://schemas.openxmlformats.org/spreadsheetml/2006/main" count="919" uniqueCount="399">
  <si>
    <t>Разходи за индивидулана подкрепа за изнесени занимания с нощувки</t>
  </si>
  <si>
    <t>1.</t>
  </si>
  <si>
    <t>№</t>
  </si>
  <si>
    <t>Дейност №</t>
  </si>
  <si>
    <t>Длъжност</t>
  </si>
  <si>
    <t>Брой часове</t>
  </si>
  <si>
    <t>Часова ставка</t>
  </si>
  <si>
    <t>Общо</t>
  </si>
  <si>
    <t>Общо разходи за възнаграждения на персонала, от които</t>
  </si>
  <si>
    <t>Кандидат</t>
  </si>
  <si>
    <t>Партньор 1</t>
  </si>
  <si>
    <t>Партньор 2</t>
  </si>
  <si>
    <t>I. РАЗХОДИ ЗА ПЕРСОНАЛ</t>
  </si>
  <si>
    <t>Поддейност 1.2</t>
  </si>
  <si>
    <t>Описание на конкретните дейности, ангажименти,теми, др.</t>
  </si>
  <si>
    <t>*</t>
  </si>
  <si>
    <t>Поддейност 2.1/
Поддейност 2.2.</t>
  </si>
  <si>
    <t>Общо разходи за възнаграждения по Дейност 2</t>
  </si>
  <si>
    <t>Общо разходи за възнаграждения по Дейност 1</t>
  </si>
  <si>
    <t>Разходи за възнаграждения по Дейност 1*</t>
  </si>
  <si>
    <t>Разходи за възнаграждения по Дейност 2*</t>
  </si>
  <si>
    <t>Разходи за възнаграждения по Дейност 4*</t>
  </si>
  <si>
    <t>Дейност 4</t>
  </si>
  <si>
    <t>Общо разходи за възнаграждения по Дейност 4*</t>
  </si>
  <si>
    <t>2.</t>
  </si>
  <si>
    <t>3.</t>
  </si>
  <si>
    <t>Описание на конкретните дейности, ангажименти,теми, др. като се посочва за кой кандидат/партньор се отнася</t>
  </si>
  <si>
    <t>Описание на конкретните дейности, ангажименти,теми, др.като се посочва за кой кандидат/партньор се отнася</t>
  </si>
  <si>
    <t>II.  ЕДИННА СТАВКА  40 %  ОТ РАЗДЕЛ I  - Други преки и непреки разходи</t>
  </si>
  <si>
    <t>Сума по раздел I</t>
  </si>
  <si>
    <t>40% от Раздел I</t>
  </si>
  <si>
    <t>ОбщоДруги преки и непреки разходи, от които</t>
  </si>
  <si>
    <t>Дейност 1, кандидат</t>
  </si>
  <si>
    <t>Дейност 4, кандидат</t>
  </si>
  <si>
    <t>Дейност 1, партньор….</t>
  </si>
  <si>
    <t>Дейност 4, партньор….</t>
  </si>
  <si>
    <t>Разходи за занимания по интереси</t>
  </si>
  <si>
    <t>Общо разходи за занимания по интереси, от които</t>
  </si>
  <si>
    <t>Кандидат/
партньор</t>
  </si>
  <si>
    <t>Вид, тип, наименование на заниманието по интереси (клуб, група, отбовр, др. по вид изкуство и култура, спорт, наука, др.)</t>
  </si>
  <si>
    <t>Брой деца/ученици</t>
  </si>
  <si>
    <t>Единичен разход в лв.за 1 дете/ученик в група средно от/до 15</t>
  </si>
  <si>
    <t xml:space="preserve">III.  СТАНДАРТНА ТАБЛИЦА НА  РАЗХОДИТЕ ЗА ЕДИНИЦА ПРОДУКТ </t>
  </si>
  <si>
    <t>Разходи за занимания по интереси на ученици</t>
  </si>
  <si>
    <t>Общо разходи за занимания по интереси за ученици</t>
  </si>
  <si>
    <t>Разходи за занимания по интереси за деца (в предучилищното образование)</t>
  </si>
  <si>
    <t>Разходи за интензивна работа с родители</t>
  </si>
  <si>
    <t>Вид, тип, наименование на конкретната работа/дейност</t>
  </si>
  <si>
    <t>Брой родители</t>
  </si>
  <si>
    <t>Единичен разход в лв.за 1 родител</t>
  </si>
  <si>
    <t>Общо разходи за интензивна работа с родители</t>
  </si>
  <si>
    <t>4.</t>
  </si>
  <si>
    <t>Разходи за възнаграждения на образователни медиатори</t>
  </si>
  <si>
    <t>Единичен месечен разход  в лв.за 1 отработен месец</t>
  </si>
  <si>
    <t>Брой отработени месеци макисмум по 4 часа дневно/Брой отработени часове</t>
  </si>
  <si>
    <t>5.</t>
  </si>
  <si>
    <t>Разходи за обучения по поддейност 1.3.</t>
  </si>
  <si>
    <t>Вид, тип на обучението ( с 1, 2 или 3 кредита, без квалификационни кредити)</t>
  </si>
  <si>
    <t>Брой лица</t>
  </si>
  <si>
    <t>Единичен разход за 1 лице в лв.</t>
  </si>
  <si>
    <t>Кандидат/
партньо</t>
  </si>
  <si>
    <t>Тема на обучението</t>
  </si>
  <si>
    <t>Общо разходи за обучения по поддейност 1.3</t>
  </si>
  <si>
    <t xml:space="preserve">Общо разходи по раздел III. СТАНДАРТНА ТАБЛИЦА НА  РАЗХОДИТЕ ЗА ЕДИНИЦА ПРОДУКТ </t>
  </si>
  <si>
    <t>Общо разходи по раздел I. РАЗХОДИ ЗА ПЕРСОНАЛ</t>
  </si>
  <si>
    <t>Общо разходи за занимания по интереси за ученици, от които</t>
  </si>
  <si>
    <t>Общо разходи за занимания по интереси за деца в ДГ, от които</t>
  </si>
  <si>
    <t>Общо разходи за интензивна работа с родители, от които</t>
  </si>
  <si>
    <t>Общо разходи за обучения по поддейност 1.3, от които</t>
  </si>
  <si>
    <t>Брой МУД</t>
  </si>
  <si>
    <t>Еднократна сума за 1 МУД</t>
  </si>
  <si>
    <t>IV. ЕДНОКРАТНИ СУМИ</t>
  </si>
  <si>
    <t>1</t>
  </si>
  <si>
    <t>Разходи за междуинституционални/междуучилищни дейности</t>
  </si>
  <si>
    <t>Вид, тип, наименование на междуинституционалната/междучилищната дейност от половин ден</t>
  </si>
  <si>
    <t>Разходи за междуинституционални/междуучилищни дейности с продължителност половин ден</t>
  </si>
  <si>
    <t>Общо разходи за междуучилищни/междуинституционални дейности от 1/2 ден</t>
  </si>
  <si>
    <t>2</t>
  </si>
  <si>
    <t>Разходи за междуинституционални/междуучилищни дейности с продължителност един ден</t>
  </si>
  <si>
    <t>Вид, тип, наименование на междуинституционалната/междучилищната дейност от един ден</t>
  </si>
  <si>
    <t>IV.   ЕДНОКРАТНИ СУМИ</t>
  </si>
  <si>
    <t>Еднократна сума в лв.</t>
  </si>
  <si>
    <t>Вид, тип, наименование на изнесното занимание според броя на нощувките</t>
  </si>
  <si>
    <t>ЕС за индивидуална подкрепа на дете/ученик (1 нощувка)</t>
  </si>
  <si>
    <t>ЕС за индивидуална подкрепа на дете/ученик (2 нощувки)</t>
  </si>
  <si>
    <t>1.1.</t>
  </si>
  <si>
    <t>2.1.</t>
  </si>
  <si>
    <t>2.3.</t>
  </si>
  <si>
    <t>…</t>
  </si>
  <si>
    <t>ЕС за индивидуална подкрепа на дете/ученик (3нощувки)</t>
  </si>
  <si>
    <t>ЕС за индивидуална подкрепа на дете/ученик (4 нощувки)</t>
  </si>
  <si>
    <t>ЕС за индивидуална подкрепа на дете/ученик (5 нощувки)</t>
  </si>
  <si>
    <t>Общо разходи заиндивидулан подкрепа за изнесени занимания с нощувки за деца/ученици</t>
  </si>
  <si>
    <t>Маршрут (в страната)</t>
  </si>
  <si>
    <t>Стойност общо</t>
  </si>
  <si>
    <t>IV. ЕДНОКРТАНИ СУМИ</t>
  </si>
  <si>
    <t>Общо разходи за транспорт</t>
  </si>
  <si>
    <t>Описание на конкретното изнесено занимание, вкл. брой ученици, брой възрастни лица и др.</t>
  </si>
  <si>
    <t>Дестинация/маршрут</t>
  </si>
  <si>
    <t>2. Разходи за дневни и нощувки на придружаващите педагогически специалисти и др.възрастни</t>
  </si>
  <si>
    <t>1. Разходи  за транспорт</t>
  </si>
  <si>
    <t>Дневни в лв.</t>
  </si>
  <si>
    <t>Нощувки в лв.</t>
  </si>
  <si>
    <t>Стойност общо в лв.</t>
  </si>
  <si>
    <t>Общо разходи за възнаграждения при изнесени занимания с нощувки</t>
  </si>
  <si>
    <t>3. Разходи за възнагражденияна на педагогически специалисти и др.възрастни при изнесени занимания с нощувки</t>
  </si>
  <si>
    <r>
      <t>Разход в лв. за км (</t>
    </r>
    <r>
      <rPr>
        <b/>
        <sz val="11"/>
        <color theme="1"/>
        <rFont val="Calibri"/>
        <family val="2"/>
        <charset val="204"/>
        <scheme val="minor"/>
      </rPr>
      <t>ЕРкм</t>
    </r>
    <r>
      <rPr>
        <sz val="11"/>
        <color theme="1"/>
        <rFont val="Calibri"/>
        <family val="2"/>
        <charset val="204"/>
        <scheme val="minor"/>
      </rPr>
      <t>)</t>
    </r>
  </si>
  <si>
    <r>
      <t>Разстояние 
в км/общ пробег (</t>
    </r>
    <r>
      <rPr>
        <b/>
        <sz val="11"/>
        <color theme="1"/>
        <rFont val="Calibri"/>
        <family val="2"/>
        <charset val="204"/>
        <scheme val="minor"/>
      </rPr>
      <t>ОП</t>
    </r>
    <r>
      <rPr>
        <sz val="11"/>
        <color theme="1"/>
        <rFont val="Calibri"/>
        <family val="2"/>
        <charset val="204"/>
        <scheme val="minor"/>
      </rPr>
      <t>)</t>
    </r>
  </si>
  <si>
    <r>
      <t>Брой лица (</t>
    </r>
    <r>
      <rPr>
        <b/>
        <sz val="11"/>
        <color theme="1"/>
        <rFont val="Calibri"/>
        <family val="2"/>
        <charset val="204"/>
        <scheme val="minor"/>
      </rPr>
      <t>БПС</t>
    </r>
    <r>
      <rPr>
        <sz val="11"/>
        <color theme="1"/>
        <rFont val="Calibri"/>
        <family val="2"/>
        <charset val="204"/>
        <scheme val="minor"/>
      </rPr>
      <t>)</t>
    </r>
  </si>
  <si>
    <r>
      <t>Брой дни (</t>
    </r>
    <r>
      <rPr>
        <b/>
        <sz val="11"/>
        <color theme="1"/>
        <rFont val="Calibri"/>
        <family val="2"/>
        <charset val="204"/>
        <scheme val="minor"/>
      </rPr>
      <t>БД</t>
    </r>
    <r>
      <rPr>
        <sz val="11"/>
        <color theme="1"/>
        <rFont val="Calibri"/>
        <family val="2"/>
        <charset val="204"/>
        <scheme val="minor"/>
      </rPr>
      <t>)</t>
    </r>
  </si>
  <si>
    <r>
      <t>Брой нощувки (</t>
    </r>
    <r>
      <rPr>
        <b/>
        <sz val="11"/>
        <color theme="1"/>
        <rFont val="Calibri"/>
        <family val="2"/>
        <charset val="204"/>
        <scheme val="minor"/>
      </rPr>
      <t>БН</t>
    </r>
    <r>
      <rPr>
        <sz val="11"/>
        <color theme="1"/>
        <rFont val="Calibri"/>
        <family val="2"/>
        <charset val="204"/>
        <scheme val="minor"/>
      </rPr>
      <t>)</t>
    </r>
  </si>
  <si>
    <r>
      <t>Брой часове (</t>
    </r>
    <r>
      <rPr>
        <b/>
        <sz val="11"/>
        <color theme="1"/>
        <rFont val="Calibri"/>
        <family val="2"/>
        <charset val="204"/>
        <scheme val="minor"/>
      </rPr>
      <t>ОЧ</t>
    </r>
    <r>
      <rPr>
        <sz val="11"/>
        <color theme="1"/>
        <rFont val="Calibri"/>
        <family val="2"/>
        <scheme val="minor"/>
      </rPr>
      <t>)</t>
    </r>
  </si>
  <si>
    <r>
      <t>Часова ставка (</t>
    </r>
    <r>
      <rPr>
        <b/>
        <sz val="11"/>
        <color theme="1"/>
        <rFont val="Calibri"/>
        <family val="2"/>
        <charset val="204"/>
        <scheme val="minor"/>
      </rPr>
      <t>ПВ</t>
    </r>
    <r>
      <rPr>
        <sz val="11"/>
        <color theme="1"/>
        <rFont val="Calibri"/>
        <family val="2"/>
        <scheme val="minor"/>
      </rPr>
      <t>)</t>
    </r>
  </si>
  <si>
    <t>ЕСис = ЕРкм х ОП + БПС х (БД х 40 + БН х 95 ) + ОЧ х ПВ</t>
  </si>
  <si>
    <t>Начин на пътуването - външен изпълнител/собтсвен транспорт</t>
  </si>
  <si>
    <t>Пример</t>
  </si>
  <si>
    <t>Общо разходи за транспорт, от които</t>
  </si>
  <si>
    <t>Общо разходи за дневни и нощувки на ПС, от които</t>
  </si>
  <si>
    <t>Общо разходи за възнаграждения на ПС</t>
  </si>
  <si>
    <t xml:space="preserve"> Разходи за организиране на изнесено занимание с нощувка</t>
  </si>
  <si>
    <t>Други преки и непреки разходи Дейност 1</t>
  </si>
  <si>
    <t>Други преки и непреки разходи  Дейност 2</t>
  </si>
  <si>
    <t>Други преки и непреки разходи Дейност 4</t>
  </si>
  <si>
    <t>Дейност 2.1, кандидат</t>
  </si>
  <si>
    <t>Дейност 2.1, партньор….</t>
  </si>
  <si>
    <t>Дейност 2.2, кандидат…..</t>
  </si>
  <si>
    <t>Дейност 2.2, партньор…..</t>
  </si>
  <si>
    <t xml:space="preserve">Общо други разходи по Дейност 1  Раздел II.ЕДИННА СТАВКА  40 %  ОТ РАЗДЕЛ I </t>
  </si>
  <si>
    <t xml:space="preserve">Общо други разходи по Дейност 2 Раздел II.ЕДИННА СТАВКА  40 %  ОТ РАЗДЕЛ I </t>
  </si>
  <si>
    <t xml:space="preserve">Общо други разходи по Дейност 4 Раздел II.ЕДИННА СТАВКА  40 %  ОТ РАЗДЕЛ I </t>
  </si>
  <si>
    <t>Почасова ставка съгласно т.2  от Приложение ТЕРЕС ИКО и т.14.2. от Условия за кандидатстване за педагогически специалисти други лица, които не са педагогически специалисти</t>
  </si>
  <si>
    <t>Общо разходи за занимания по интереси за деца в предучилищното образование</t>
  </si>
  <si>
    <t>Общо разходи за възнаграждения на образователни медиатори</t>
  </si>
  <si>
    <t>Общо разходи за междуучилищни/междуинституционални дейности от 1 цял  ден</t>
  </si>
  <si>
    <t>Общо разходи за дневни и нощувки на педагогически специлаисти и др. възрастни</t>
  </si>
  <si>
    <t>Единичен разход</t>
  </si>
  <si>
    <t>Въвеждат се данни само в полетата, оцветени в жълто</t>
  </si>
  <si>
    <t>Разпределение между партньорите</t>
  </si>
  <si>
    <t>В режим de minimis</t>
  </si>
  <si>
    <t>В режим непомощ</t>
  </si>
  <si>
    <t>II. ЕДИННА СТАВКА</t>
  </si>
  <si>
    <t>Общ бюджет</t>
  </si>
  <si>
    <t>I. СТАНДАРТНА ТАБЛИЦА НА РАЗХОДИТЕ ЗА ЕДИНИЦА ПРОДУКТ</t>
  </si>
  <si>
    <t>К</t>
  </si>
  <si>
    <t>K</t>
  </si>
  <si>
    <t>П1</t>
  </si>
  <si>
    <t>В случай на повече партньори следва да се въведат допълнителни таблици за всеки един от тях.</t>
  </si>
  <si>
    <t>Дейност 1. Идентифициране и мотивиране на представителите на целевите групи за завършване на средно образование и продължаване на образованието във висше училище, включително работа с родители на ученици от уязвими групи</t>
  </si>
  <si>
    <t>Планиран брой лица</t>
  </si>
  <si>
    <t>Идентифициране на лица/младежи от уязвими групи, със завършено средно образование (режим на минимална помощ)</t>
  </si>
  <si>
    <t xml:space="preserve">Мотивиране на лица от целевите групи </t>
  </si>
  <si>
    <t xml:space="preserve">Идентифициране на лица от целевите групи </t>
  </si>
  <si>
    <t>Мотивиране на лица/младежи от уязвими групи, със завършено средно образование (режим на минимална помощ)</t>
  </si>
  <si>
    <t>Мотивиране с резултат участие в обучението, успешно положени ДЗИ, явяване на КС изпити, но БЕЗ записване в университет</t>
  </si>
  <si>
    <t>Мотивиране с резултат участие в обучението, успешно положени ДЗИ, явяване на КС изпити, записване в университет</t>
  </si>
  <si>
    <t>Поддейност 2.1. Допълнителни обучения на ученици от уязвими групи от втори гимназиален етап, с цел успешно полагане на държавни зрелостни изпити съгласно ЗПУО (задължителни и допълнителни зрелостни изпити) и кандидатстване във висше училище.</t>
  </si>
  <si>
    <t xml:space="preserve">Проект: </t>
  </si>
  <si>
    <t>Кандидат:</t>
  </si>
  <si>
    <t xml:space="preserve">Общо разходи на Кандидата за Дейност 1 </t>
  </si>
  <si>
    <t>Партньор № 1:</t>
  </si>
  <si>
    <t xml:space="preserve">ОБЩО РАЗХОДИ </t>
  </si>
  <si>
    <t>ДЕЙНОСТ 1</t>
  </si>
  <si>
    <t>Планиран брой ученици</t>
  </si>
  <si>
    <t>РАЗХОДИ</t>
  </si>
  <si>
    <t>Поддейност 2.2 Подкрепа за опресняване на знанията и актуализация на компетентностите на лица и младежи от уязвими групи със завършено средно образование за целите на кандидатстването им във висше училище</t>
  </si>
  <si>
    <t>Обучение с продължителност от 60 учебни часа за опресняване на знанията и актуализация на компетентностите на лица и младежи от уязвими групи със завършено средно образование за целите на кандидатстването им във висше училище</t>
  </si>
  <si>
    <t>Обучение с продължителност от 30 учебни часа за опресняване на знанията и актуализация на компетентностите на лица и младежи от уязвими групи със завършено средно образование за целите на кандидатстването им във висше училище</t>
  </si>
  <si>
    <t xml:space="preserve">Обучение за опресняване на знанията и актуализация на компетентностите на лица и младежи от уязвими групи със завършено средно образование </t>
  </si>
  <si>
    <t>Индивидуална помощ при кандидатстване чрез признаване на оценка/и от ДЗИ във ВУ, което се намира в населеното място или общината на участника или в което е възможно дистанционно подаване на КС документи (независимо от местоположението на ВУ)</t>
  </si>
  <si>
    <t>Единичен разход /лева/</t>
  </si>
  <si>
    <t>Планиран брой лица/младежи</t>
  </si>
  <si>
    <t xml:space="preserve">Индивидуална помощ при кандидатстване чрез признаване на оценка/и от ДЗИ във ВУ, което не се намира в населеното място или общината на участника и в което не е възможно дистанционно подаване на КС документи </t>
  </si>
  <si>
    <t xml:space="preserve">Индивидуална помощ при кандидатстване чрез полагане на изпит/и във ВУ, което се намира в населеното място или общината на участника (не се предоставя подкрепа за пътуване и настаняване) </t>
  </si>
  <si>
    <t xml:space="preserve">Индивидуална помощ при кандидатстване чрез полагане на изпит/и по професионално направление, по което се извършва обучение във ВУ, което се намира в административната област на участника и е на разстояние от 10 до 99 км (изчислено съгласно калкулатора на ЕК) от местоживеенето на участника (предоставя се подкрепа за пътуване; не се предоставя подкрепа за настаняване) </t>
  </si>
  <si>
    <t xml:space="preserve">Индивидуална помощ при кандидатстване чрез полагане на изпит/и по професионално направление, по което се извършва обучение във ВУ, което се намира извън административната област на участника и е на разстояние от 10 до 99 км (изчислено съгласно калкулатора на ЕК) от местоживеенето на участника (предоставя се подкрепа за пътуване и настаняване) </t>
  </si>
  <si>
    <t xml:space="preserve">Индивидуална помощ при кандидатстване чрез полагане на изпит/и по професионално направление, по което се извършва обучение във ВУ, което се намира на разстояние от 100 до 499 км  (изчислено съгласно калкулатора на ЕК) от местоживеенето на участника (предоставя се подкрепа за пътуване и настаняване) </t>
  </si>
  <si>
    <t xml:space="preserve">Индивидуална помощ след успешно участие в кандидат-студентска кампания и записване за обучение във ВУ, което се намира на разстояние от 10 до 99 км (изчислено съгласно калкулатора на ЕК) от местоживеенето на участника (предоставя се подкрепа за пътуване) </t>
  </si>
  <si>
    <t>Индивидуална помощ след успешно участие в кандидат-студентска кампания и записване за обучение във ВУ, което се намира на разстояние от 100 до 499 км (изчислено съгласно калкулатора на ЕК) от местоживеенето на участника (предоставя се подкрепа за пътуване и настаняване)</t>
  </si>
  <si>
    <t xml:space="preserve">Дейност 3. Подкрепа за обучението на студенти от уязвими групи в първи/втори курс </t>
  </si>
  <si>
    <t>Обучение на ученици от втори гимназиален етап на средното образование (10 учебни часа)</t>
  </si>
  <si>
    <t>Планиран брой студенти</t>
  </si>
  <si>
    <t xml:space="preserve">Общо разходи на Кандидата за менторство в рамките на Дейност 3 </t>
  </si>
  <si>
    <t>Академична година</t>
  </si>
  <si>
    <t>За област на висше образование Педагогически науки</t>
  </si>
  <si>
    <t>За област на висше образование Хуманитарни науки</t>
  </si>
  <si>
    <t>За област на висше образование Социални, стопански и правни науки</t>
  </si>
  <si>
    <t>За област на висше образование Природни науки, математика и информатика</t>
  </si>
  <si>
    <t>За област на висше образование Технически науки</t>
  </si>
  <si>
    <t>За област на висше образование Аграрни науки и ветеринарна медицина</t>
  </si>
  <si>
    <t>За област на висше образование Здравеопазване и спорт</t>
  </si>
  <si>
    <t>За област на висше образование Изкуства</t>
  </si>
  <si>
    <t>За област на висше образование Сигурност и отбрана</t>
  </si>
  <si>
    <t>Първа</t>
  </si>
  <si>
    <t>Втора</t>
  </si>
  <si>
    <t>Форма на обучение</t>
  </si>
  <si>
    <t>Редовна</t>
  </si>
  <si>
    <t>Задочна</t>
  </si>
  <si>
    <t>Индивидуална помощ за наем за настаняване в общежитие на ВУ</t>
  </si>
  <si>
    <t xml:space="preserve">Първа </t>
  </si>
  <si>
    <t>ДЕЙНОСТ 3</t>
  </si>
  <si>
    <t>Дейност 4. Подкрепа за професионалното развитие на образователни медиатори/помощник на учителя със завършено средно образование</t>
  </si>
  <si>
    <t>Обучения на образователни медиатори/помощници на учителя по предмети от учебната програма за опресняване на знанията и актуализация на компетентностите им</t>
  </si>
  <si>
    <t xml:space="preserve">Обучение на образователни медиатори/помощници на учителя по предмети от учебната програма за опресняване на знанията и актуализация на компетентностите им с продължителност от поне 60 учебни часа </t>
  </si>
  <si>
    <t xml:space="preserve">Обучение на образователни медиатори/помощници на учителя по предмети от учебната програма за опресняване на знанията и актуализация на компетентностите им с продължителност от поне 30 учебни часа </t>
  </si>
  <si>
    <t>Планиран брой медиатори/помощник на учителя</t>
  </si>
  <si>
    <t>ДЕЙНОСТ 4</t>
  </si>
  <si>
    <t>Единна ставка върху допустимите преки разходи за изпълнение на Дейности 1-4 при следните условия:</t>
  </si>
  <si>
    <t>Размер на БФП</t>
  </si>
  <si>
    <t>Единна ставка</t>
  </si>
  <si>
    <t xml:space="preserve">При БФП от 400 001 до 750 000 лв. </t>
  </si>
  <si>
    <t xml:space="preserve">При БФП от 250 000 до 400 000 лв. </t>
  </si>
  <si>
    <t>Общо допустими преки разходи за Дейност 1 - Дейност 4</t>
  </si>
  <si>
    <t xml:space="preserve">Разпределение между партньорите на непреки разходи </t>
  </si>
  <si>
    <t xml:space="preserve">Общо допустими преки и непреки разходи при БФП от 250 000 до 400 000 лв.  </t>
  </si>
  <si>
    <t>Общо допустими преки и непреки разходи при БФП от 400 001 до 750 000 лв.</t>
  </si>
  <si>
    <t>Бюджет, разпределен за разходване от кандидат ЮЛНЦ</t>
  </si>
  <si>
    <t>Бюджет, разпределен за разходване от Партньор №1 ЮЛНЦ</t>
  </si>
  <si>
    <t>…..................</t>
  </si>
  <si>
    <t xml:space="preserve">ОБЩО  </t>
  </si>
  <si>
    <r>
      <t xml:space="preserve">Мотивиране на ученици във втори гимназиален етап от уязвими групи - </t>
    </r>
    <r>
      <rPr>
        <i/>
        <sz val="12"/>
        <color theme="1"/>
        <rFont val="Calibri"/>
        <family val="2"/>
        <charset val="204"/>
        <scheme val="minor"/>
      </rPr>
      <t xml:space="preserve">при 8 условни месеца обучение и явяване на ДЗИ </t>
    </r>
    <r>
      <rPr>
        <sz val="12"/>
        <color theme="1"/>
        <rFont val="Calibri"/>
        <family val="2"/>
        <charset val="204"/>
        <scheme val="minor"/>
      </rPr>
      <t>(режим на минимална помощ)</t>
    </r>
  </si>
  <si>
    <t>Мотивиране с резултат участие в 80% от допълнителното обучение за ученици от уязвими групи и явяване на ДЗИ</t>
  </si>
  <si>
    <t xml:space="preserve">Идентифициране на ученици във втори гимназиален етап от уязвими групи  (режим на минимална помощ) </t>
  </si>
  <si>
    <t xml:space="preserve">Мотивиране на ученици във втори гимназиален етап от уязвими групи  (режим на минимална помощ) </t>
  </si>
  <si>
    <t>Мотивиране в рамките на първия условен месец (за лица, отпаднали след първия месец)</t>
  </si>
  <si>
    <r>
      <t xml:space="preserve">Мотивиране на лица/младежи от уязвими групи, със завършено средно образование </t>
    </r>
    <r>
      <rPr>
        <i/>
        <sz val="12"/>
        <color theme="1"/>
        <rFont val="Calibri"/>
        <family val="2"/>
        <charset val="204"/>
        <scheme val="minor"/>
      </rPr>
      <t>(при общо 4 условни месеца - 3 за обучение и 1 за кандидатстване)</t>
    </r>
    <r>
      <rPr>
        <sz val="12"/>
        <color theme="1"/>
        <rFont val="Calibri"/>
        <family val="2"/>
        <charset val="204"/>
        <scheme val="minor"/>
      </rPr>
      <t xml:space="preserve"> (режим на минимална помощ)</t>
    </r>
  </si>
  <si>
    <r>
      <t xml:space="preserve">Мотивиране на ученици във втори гимназиален етап от уязвими групи </t>
    </r>
    <r>
      <rPr>
        <i/>
        <sz val="12"/>
        <color theme="1"/>
        <rFont val="Calibri"/>
        <family val="2"/>
        <charset val="204"/>
        <scheme val="minor"/>
      </rPr>
      <t>(при общо 9 условни месеца - 8 за обучение и 1 за кандидатстване)</t>
    </r>
    <r>
      <rPr>
        <sz val="12"/>
        <color theme="1"/>
        <rFont val="Calibri"/>
        <family val="2"/>
        <charset val="204"/>
        <scheme val="minor"/>
      </rPr>
      <t xml:space="preserve"> (режим на минимална помощ) </t>
    </r>
  </si>
  <si>
    <r>
      <t xml:space="preserve">Мотивиране на ученици във втори гимназиален етап от уязвими групи </t>
    </r>
    <r>
      <rPr>
        <i/>
        <sz val="12"/>
        <color theme="1"/>
        <rFont val="Calibri"/>
        <family val="2"/>
        <charset val="204"/>
        <scheme val="minor"/>
      </rPr>
      <t>(при общо 10 условни месеца - 8 за обучение и по 1 за кандидатстване и записване във ВУ)</t>
    </r>
    <r>
      <rPr>
        <sz val="12"/>
        <color theme="1"/>
        <rFont val="Calibri"/>
        <family val="2"/>
        <charset val="204"/>
        <scheme val="minor"/>
      </rPr>
      <t xml:space="preserve"> (режим на минимална помощ) </t>
    </r>
  </si>
  <si>
    <r>
      <t xml:space="preserve">Мотивиране на лица/младежи от уязвими групи, със завършено средно образование </t>
    </r>
    <r>
      <rPr>
        <i/>
        <sz val="12"/>
        <color theme="1"/>
        <rFont val="Calibri"/>
        <family val="2"/>
        <charset val="204"/>
        <scheme val="minor"/>
      </rPr>
      <t>(при общо 5 условни месеца - 3 за обучение и по 1 за кандидатстване и записване във ВУ)</t>
    </r>
    <r>
      <rPr>
        <sz val="12"/>
        <color theme="1"/>
        <rFont val="Calibri"/>
        <family val="2"/>
        <charset val="204"/>
        <scheme val="minor"/>
      </rPr>
      <t xml:space="preserve"> (режим на минимална помощ)</t>
    </r>
  </si>
  <si>
    <t>Идентифициране на ученици във втори гимназиален етап от уязвими групи  (режим непомощ)</t>
  </si>
  <si>
    <t>Идентифициране на лица/младежи от уязвими групи, със завършено средно образование (режим непомощ)</t>
  </si>
  <si>
    <t>Мотивиране на ученици във втори гимназиален етап от уязвими групи  (режим непомощ)</t>
  </si>
  <si>
    <t>Мотивиране на лица/младежи от уязвими групи, със завършено средно образование (режим непомощ)</t>
  </si>
  <si>
    <r>
      <t xml:space="preserve">Мотивиране на ученици във втори гимназиален етап от уязвими групи - </t>
    </r>
    <r>
      <rPr>
        <i/>
        <sz val="12"/>
        <color theme="1"/>
        <rFont val="Calibri"/>
        <family val="2"/>
        <charset val="204"/>
        <scheme val="minor"/>
      </rPr>
      <t>при 8 условни месеца обучение и явяване на ДЗИ</t>
    </r>
    <r>
      <rPr>
        <sz val="12"/>
        <color theme="1"/>
        <rFont val="Calibri"/>
        <family val="2"/>
        <charset val="204"/>
        <scheme val="minor"/>
      </rPr>
      <t xml:space="preserve"> (режим непомощ)</t>
    </r>
  </si>
  <si>
    <r>
      <t xml:space="preserve">Мотивиране на ученици във втори гимназиален етап от уязвими групи </t>
    </r>
    <r>
      <rPr>
        <i/>
        <sz val="12"/>
        <color theme="1"/>
        <rFont val="Calibri"/>
        <family val="2"/>
        <charset val="204"/>
        <scheme val="minor"/>
      </rPr>
      <t>(при общо 9 условни месеца - 8 за обучение и 1 за кандидатстване)</t>
    </r>
    <r>
      <rPr>
        <sz val="12"/>
        <color theme="1"/>
        <rFont val="Calibri"/>
        <family val="2"/>
        <charset val="204"/>
        <scheme val="minor"/>
      </rPr>
      <t xml:space="preserve"> (режим непомощ)</t>
    </r>
  </si>
  <si>
    <r>
      <t xml:space="preserve">Мотивиране на лица/младежи от уязвими групи, със завършено средно образование </t>
    </r>
    <r>
      <rPr>
        <i/>
        <sz val="12"/>
        <color theme="1"/>
        <rFont val="Calibri"/>
        <family val="2"/>
        <charset val="204"/>
        <scheme val="minor"/>
      </rPr>
      <t>(при общо 4 условни месеца - 3 за обучение и 1 за кандидатстване)</t>
    </r>
    <r>
      <rPr>
        <sz val="12"/>
        <color theme="1"/>
        <rFont val="Calibri"/>
        <family val="2"/>
        <charset val="204"/>
        <scheme val="minor"/>
      </rPr>
      <t xml:space="preserve"> (режим непомощ)</t>
    </r>
  </si>
  <si>
    <r>
      <t xml:space="preserve">Мотивиране на ученици във втори гимназиален етап от уязвими групи </t>
    </r>
    <r>
      <rPr>
        <i/>
        <sz val="12"/>
        <color theme="1"/>
        <rFont val="Calibri"/>
        <family val="2"/>
        <charset val="204"/>
        <scheme val="minor"/>
      </rPr>
      <t>(при общо 10 условни месеца - 8 за обучение и по 1 за кандидатстване и записване във ВУ)</t>
    </r>
    <r>
      <rPr>
        <sz val="12"/>
        <color theme="1"/>
        <rFont val="Calibri"/>
        <family val="2"/>
        <charset val="204"/>
        <scheme val="minor"/>
      </rPr>
      <t xml:space="preserve"> (режим непомощ)</t>
    </r>
  </si>
  <si>
    <r>
      <t xml:space="preserve">Мотивиране на лица/младежи от уязвими групи, със завършено средно образование </t>
    </r>
    <r>
      <rPr>
        <i/>
        <sz val="12"/>
        <color theme="1"/>
        <rFont val="Calibri"/>
        <family val="2"/>
        <charset val="204"/>
        <scheme val="minor"/>
      </rPr>
      <t>(при общо 5 условни месеца - 3 за обучение и по 1 за кандидатстване и записване във ВУ)</t>
    </r>
    <r>
      <rPr>
        <sz val="12"/>
        <color theme="1"/>
        <rFont val="Calibri"/>
        <family val="2"/>
        <charset val="204"/>
        <scheme val="minor"/>
      </rPr>
      <t xml:space="preserve"> (режим непомощ)</t>
    </r>
  </si>
  <si>
    <t xml:space="preserve">Общо разходи на Партньор № 1 за Дейност 1 </t>
  </si>
  <si>
    <t>В случай на повече партньори таблицата за Партньор № 1 следва да се копира и вмъкне в настоящия работен лист толкова пъти, колкото е броя на партньорите в проектното предложение.</t>
  </si>
  <si>
    <t>Планиран брой пакети (10 уч. часа)*</t>
  </si>
  <si>
    <t>Общо разходи на Кандидата за Поддейност 2.1 (режим непомощ)</t>
  </si>
  <si>
    <t>Общо разходи на Партньор № 1 за Поддейност 2.1 (режим непомощ)</t>
  </si>
  <si>
    <t>Общо разходи на Кандидата за обучение на ученици от втори гимназиален етап на средното образование в групи средно от 5 ученици в рамките на Поддейност 2.1 (режим непомощ)</t>
  </si>
  <si>
    <t>Общо разходи на Кандидата за индив. помощ за участие в кандидатстудентска кампания в рамките на Поддейност 2.1 (режим непомощ)</t>
  </si>
  <si>
    <t>Индивидуална помощ за ученици от уязвими групи от втори гимназиален етап на средното образование за участие в кандидат-студентска кампания***</t>
  </si>
  <si>
    <t>Общо разходи на Партньор № 1 за обучение на ученици от втори гимназиален етап на средното образование в групи средно от 5 ученици в рамките на Поддейност 2.1 (режим непомощ)</t>
  </si>
  <si>
    <t>* Учебните часове се планират в пакет по 10 часа, като всеки ученик може да се обучава в рамките на максимум 60 часа т.е. 6 пакета по 10 учебни часа. В колона "Планиран брой пакети (10 уч. часа)" моля посочета общия брой планирани пакети за всички ученици от втори гимназиален етап на средното образование, които ще участват в поддейност 2.1.</t>
  </si>
  <si>
    <r>
      <t xml:space="preserve">**В случаите на проектно предложение с ЮЛНЦ-кандидат, обученията на ученици от втори гимназиален етап на средното образование се предоставят </t>
    </r>
    <r>
      <rPr>
        <b/>
        <i/>
        <u/>
        <sz val="12"/>
        <color rgb="FFC00000"/>
        <rFont val="Calibri"/>
        <family val="2"/>
        <charset val="204"/>
        <scheme val="minor"/>
      </rPr>
      <t>САМО</t>
    </r>
    <r>
      <rPr>
        <b/>
        <i/>
        <sz val="12"/>
        <color rgb="FFC00000"/>
        <rFont val="Calibri"/>
        <family val="2"/>
        <charset val="204"/>
        <scheme val="minor"/>
      </rPr>
      <t xml:space="preserve"> от училище - партньор. В този случай частта от таблицата за ЮЛНЦ-кандидат относно обученията не се попълва.</t>
    </r>
  </si>
  <si>
    <t>Обучение на ученици от втори гимназиален етап на средното образование в групи средно от 5 ученици (10 учебни часа)**</t>
  </si>
  <si>
    <t>Общо разходи на Партньор № 1 за индив. помощ за участие в кандидатстудентска кампания в рамките на Поддейност 2.1 (режим непомощ)</t>
  </si>
  <si>
    <t>Общо разходи на Кандидата за опреснителни обучения в рамките на Поддейност 2.2 (режим непомощ)</t>
  </si>
  <si>
    <t>Общо разходи на Кандидата за индив. помощ за участие в кандидатстудентска кампания в рамките на Поддейност 2.2 (режим непомощ)</t>
  </si>
  <si>
    <t>Общо разходи на Кандидата за Поддейност 2.2 (режим непомощ)</t>
  </si>
  <si>
    <t>Индивидуална помощ за лица и младежи от уязвими групи със завършено средно образование за участие в кандидат-студентска кампания*</t>
  </si>
  <si>
    <t>Общо разходи на Партньор № 1 за опреснителни обучения в рамките на Поддейност 2.2 (режим непомощ)</t>
  </si>
  <si>
    <t>Общо разходи на Партньор № 1 за индив. помощ за участие в кандидатстудентска кампания в рамките на Поддейност 2.2 (режим непомощ)</t>
  </si>
  <si>
    <t>*Разходът се покрива за всяко лице/младеж, успешно преминал/о обучение за опресняване на знанията и актуализация на компетентностите по учебни предмети, с които е кандидатствал/о във висше училище чрез полагане на кандидат-студентски изпит. Попълването на таблицата в частта за индивидуалната помощ за лица и младежи от уязвими групи със завършено средно образование за участие в кандидат-студентска кампания е в зависимост от фактическите параметри, свързани с участието в кандидат-студентската кампания на всеки участник.</t>
  </si>
  <si>
    <t>ПОДДЕЙНОСТ 2.1</t>
  </si>
  <si>
    <t>ПОДДЕЙНОСТ 2.2</t>
  </si>
  <si>
    <t>Общо разходи на Партньор № 1 за Поддейност 2.2 (режим непомощ)</t>
  </si>
  <si>
    <t xml:space="preserve">Индивидуална помощ за менторство на студенти от уязвими групи в първи и/или втори курс </t>
  </si>
  <si>
    <r>
      <t xml:space="preserve">Индивидуална помощ за менторство на студенти от уязвими групи в първи и/или втори курс от </t>
    </r>
    <r>
      <rPr>
        <i/>
        <sz val="12"/>
        <color theme="1"/>
        <rFont val="Calibri"/>
        <family val="2"/>
        <charset val="204"/>
        <scheme val="minor"/>
      </rPr>
      <t>ментор - служител на администрацията на ВУ или студент от горните курсове</t>
    </r>
  </si>
  <si>
    <r>
      <t xml:space="preserve">Индивидуална помощ за менторство на студенти от уязвими групи в първи и/или втори курс от </t>
    </r>
    <r>
      <rPr>
        <i/>
        <sz val="12"/>
        <color theme="1"/>
        <rFont val="Calibri"/>
        <family val="2"/>
        <charset val="204"/>
        <scheme val="minor"/>
      </rPr>
      <t>ментор - докторант или преподавател във ВУ</t>
    </r>
  </si>
  <si>
    <t>Индивидуална помощ за наем за настаняване за първата и/или втората академична година за студенти от уязвими групи</t>
  </si>
  <si>
    <t>Общо разходи на Кандидата за индив. помощ за годишната такса за редовно или задочно обучение в съответната област на висше образование в рамките на Дейност 3 (режим непомощ)</t>
  </si>
  <si>
    <t>Общ брой отработени часове /макс. 40 часа за 1 студент/*</t>
  </si>
  <si>
    <t>*В частта на таблицата относно индивидуалната помощ за менторство в колона "Общ брой отработени часове /макс. 40 часа за 1 студент/" моля въведете планирания общ брой отработени часове от съответния вид ментор за всички планирани студенти от съответната академична година.</t>
  </si>
  <si>
    <t>Индивидуална помощ за годишната такса за редовно или задочно обучение в съответната област на висше образование за първата и/или втората академична година за студенти от уязвими групи**</t>
  </si>
  <si>
    <t>Общо разходи на Кандидата за Дейност 3 (режим непомощ)</t>
  </si>
  <si>
    <t xml:space="preserve">Общо разходи на Партньор № 1 за менторство в рамките на Дейност 3 </t>
  </si>
  <si>
    <t>Общо разходи на Партньор № 1 за индив. помощ за годишната такса за редовно или задочно обучение в съответната област на висше образование в рамките на Дейност 3 (режим непомощ)</t>
  </si>
  <si>
    <t>Общо разходи на Партньор № 1 за Дейност 3 (режим непомощ)</t>
  </si>
  <si>
    <t>Общо разходи на Кандидата за опреснителни обучения в рамките на Дейност 4 (режим непомощ)</t>
  </si>
  <si>
    <t>Индивидуална помощ за образователни медиатори/помощници на учителя за участие в кандидат-студентска кампания*</t>
  </si>
  <si>
    <t>Общо разходи на Кандидата за индив. помощ за участие в кандидатстудентска кампания в рамките на Дейност 4 (режим непомощ)</t>
  </si>
  <si>
    <t>Общо разходи на Кандидата за Дейност 4 (режим непомощ)</t>
  </si>
  <si>
    <t>*Разходът  за индивидуална помощ за участие в кандидат-студентска кампания се покрива за всeки образователен медиатор/помощник на учителя, успешно участвал в обучение за опресняване на знанията и актуализиране на компетентностите по учебен предмет, с който е кандидатствал във висше училище чрез полагане на кандидат-студентски изпит. Попълването на таблицата в частта за индивидуалната помощ  за участие в кандидат-студентска кампания е в зависимост от фактическите параметри, свързани с участието в кандидат-студентската кампания на всеки участник.</t>
  </si>
  <si>
    <t>Общо разходи на Партньор № 1 за опреснителни обучения в рамките на Дейност 4 (режим непомощ)</t>
  </si>
  <si>
    <t>Общо разходи на Партньор № 1 за индив. помощ за участие в кандидатстудентска кампания в рамките на Дейност 4 (режим непомощ)</t>
  </si>
  <si>
    <t>Общо разходи на Партньор № 1 за Дейност 4 (режим непомощ)</t>
  </si>
  <si>
    <t>ИЛИ</t>
  </si>
  <si>
    <t xml:space="preserve">Непреки разходи </t>
  </si>
  <si>
    <r>
      <rPr>
        <b/>
        <i/>
        <u/>
        <sz val="11"/>
        <color rgb="FFC00000"/>
        <rFont val="Calibri"/>
        <family val="2"/>
        <charset val="204"/>
        <scheme val="minor"/>
      </rPr>
      <t xml:space="preserve">При  изчисляването на размера на допустимите непреки разходи се прилагат следните правила: </t>
    </r>
    <r>
      <rPr>
        <b/>
        <i/>
        <sz val="11"/>
        <color rgb="FFC00000"/>
        <rFont val="Calibri"/>
        <family val="2"/>
        <charset val="204"/>
        <scheme val="minor"/>
      </rPr>
      <t xml:space="preserve">                                                                                                                                                                                                                                                                                                                                                                                                                            - за проектни предложения с БФП от 250 000 до 400 000 лв.</t>
    </r>
    <r>
      <rPr>
        <i/>
        <sz val="11"/>
        <color rgb="FFC00000"/>
        <rFont val="Calibri"/>
        <family val="2"/>
        <charset val="204"/>
        <scheme val="minor"/>
      </rPr>
      <t xml:space="preserve"> – </t>
    </r>
    <r>
      <rPr>
        <i/>
        <u/>
        <sz val="11"/>
        <color rgb="FFC00000"/>
        <rFont val="Calibri"/>
        <family val="2"/>
        <charset val="204"/>
        <scheme val="minor"/>
      </rPr>
      <t>непреките разходи се определят като единна ставка 12 % от допустимите преки разходи, когато допустимите преки разходи по проекта, автоматично изчислени в клетка C10, са в диапазона от 223 214,29 лв. до 357 142,86 лв.</t>
    </r>
    <r>
      <rPr>
        <b/>
        <i/>
        <u/>
        <sz val="11"/>
        <color rgb="FFC00000"/>
        <rFont val="Calibri"/>
        <family val="2"/>
        <charset val="204"/>
        <scheme val="minor"/>
      </rPr>
      <t xml:space="preserve">  </t>
    </r>
    <r>
      <rPr>
        <b/>
        <i/>
        <sz val="11"/>
        <color rgb="FFC00000"/>
        <rFont val="Calibri"/>
        <family val="2"/>
        <charset val="204"/>
        <scheme val="minor"/>
      </rPr>
      <t xml:space="preserve">
- за проектни предложения с БФП от 400 001 до 750 000 лв. – </t>
    </r>
    <r>
      <rPr>
        <i/>
        <u/>
        <sz val="11"/>
        <color rgb="FFC00000"/>
        <rFont val="Calibri"/>
        <family val="2"/>
        <charset val="204"/>
        <scheme val="minor"/>
      </rPr>
      <t>непреките разходи се определят като единна ставка 11 % от допустимите преки разходи, когато допустимите преки разходи по проекта, автоматично изчислени в клетка C10, са в диапазона от 360 361,26 лв. до 675 675,68 лв.</t>
    </r>
    <r>
      <rPr>
        <b/>
        <i/>
        <sz val="11"/>
        <color rgb="FFC00000"/>
        <rFont val="Calibri"/>
        <family val="2"/>
        <charset val="204"/>
        <scheme val="minor"/>
      </rPr>
      <t xml:space="preserve">
</t>
    </r>
    <r>
      <rPr>
        <i/>
        <u/>
        <sz val="11"/>
        <color rgb="FFC00000"/>
        <rFont val="Calibri"/>
        <family val="2"/>
        <charset val="204"/>
        <scheme val="minor"/>
      </rPr>
      <t xml:space="preserve">- в частния случай, </t>
    </r>
    <r>
      <rPr>
        <b/>
        <i/>
        <u/>
        <sz val="11"/>
        <color rgb="FFC00000"/>
        <rFont val="Calibri"/>
        <family val="2"/>
        <charset val="204"/>
        <scheme val="minor"/>
      </rPr>
      <t>когато допустимите преки разходи, автоматично изчислени в клетка С10, са от 357 142,87 лв. до 360 361,25 лв.</t>
    </r>
    <r>
      <rPr>
        <i/>
        <u/>
        <sz val="11"/>
        <color rgb="FFC00000"/>
        <rFont val="Calibri"/>
        <family val="2"/>
        <charset val="204"/>
        <scheme val="minor"/>
      </rPr>
      <t>, се прилага единна ставка 12% от преките разходи, но стойността на непреките разходи се  определя до максималния размер, при който е спазено изискването размерът на БФП (сумата на преките и непреките разходи) да не надхвърля 400 000 лв.</t>
    </r>
  </si>
  <si>
    <t>Указания за изчисляване на непреки разходи:</t>
  </si>
  <si>
    <t>В случай на повече партньори следва да се допълнят колони за всички партньори.</t>
  </si>
  <si>
    <t>В случай на повече партньори ЮЛНЦ следва да се въведат допълнителни таблици за всеки един от тях.</t>
  </si>
  <si>
    <t>***Разходът за индивидуална помощ се покрива за всеки ученик, преминал обучение в рамките на поддейност 2.1, който след това е участвал в кандидат-студентска кампания. Попълването на таблицата в частта за индивидуалната помощ за ученици от уязвими групи от втори гимназиален етап на средното образование за участие в кандидат-студентска кампания е в зависимост от фактическите параметри, свързани с участието в кандидат-студентската кампания на всеки ученик.</t>
  </si>
  <si>
    <t>**Разходите за индивидуална помощ за годишната такса за редовно или задочно обучение в съответната област на висше образование се изплащат на база брой студенти от уязвими групи в първа и/или втора академична година, записали втори семестър съответно на първи/втори курс. ВАЖНО! В планираната индивидуална помощ за годишна такса за обучение във ВУ задължително се включват и лицата от целевите групи, преминали обучения по дейност 2 и дейност 4 и записали се във ВУ, като за лицата, преминали обучения  по дейност 4, записани във ВУ е допустима само индивидуална помощ за годишна такса за задочно обучение по специалност в област на висше образование Педагогически науки.</t>
  </si>
  <si>
    <t>По отношение на непреките разходи се попълва само реда в таблицата, съответстващ на приложимия размер единна ставка (11% или 12%) за конкретния проект.</t>
  </si>
  <si>
    <t>Общо разходи на Кандидата за Дейност 1</t>
  </si>
  <si>
    <t>Общо разходи на Партньор № 1 за Дейност 1</t>
  </si>
  <si>
    <t>Непреки разходи на Кандидата (единна ставка 12 %)</t>
  </si>
  <si>
    <t>Непреки разходи на Кандидата (единна ставка 11 %)</t>
  </si>
  <si>
    <t>Непреки разходи на Партньор № 1 (единна ставка 12 %)</t>
  </si>
  <si>
    <t>Непреки разходи на Партньор № 1 (единна ставка 11 %)</t>
  </si>
  <si>
    <t>Общо разходи на Кандидата за Поддейност 2.1</t>
  </si>
  <si>
    <t>Общо разходи на Кандидата за Поддейност 2.2</t>
  </si>
  <si>
    <t>Общо разходи на Кандидата за Дейност 3</t>
  </si>
  <si>
    <t>Общо разходи на Кандидата за Дейност 4</t>
  </si>
  <si>
    <t>В полетата, оцветени в синьо, се въвеждат стойностите от работни листове Дейност 1, Поддейност 2.1, Поддейност 2.2, Дейност 3 и Дейност 4 и работен лист Единна ставка, за ЮЛНЦ - кандидат/партньор по проекта.</t>
  </si>
  <si>
    <t>В полетата, оцветени в жълто, се въвеждат сумите съобразно приложимия режим на помощ за ЮЛНЦ - кандидат/партньор по проекта, съгласно Условията за кандидатстване.</t>
  </si>
  <si>
    <t>Общо разходи на Партньор № 1 за Поддейност 2.1</t>
  </si>
  <si>
    <t>Общо разходи на Партньор № 1 за Поддейност 2.2</t>
  </si>
  <si>
    <t>Общо разходи на Партньор № 1 за Дейност 3</t>
  </si>
  <si>
    <t>Общо разходи на Партньор № 1 за Дейност 4</t>
  </si>
  <si>
    <r>
      <t xml:space="preserve">Въвеждат се данни само в полетата, оцветени в жълто. В колона "Планиран брой лица" </t>
    </r>
    <r>
      <rPr>
        <b/>
        <i/>
        <u/>
        <sz val="12"/>
        <color rgb="FFC00000"/>
        <rFont val="Calibri"/>
        <family val="2"/>
        <charset val="204"/>
        <scheme val="minor"/>
      </rPr>
      <t>се попълват само клетките, съответстващи на приложимия режим на помощ в зависимост от статута на кандидата/партньора, съгласно Условията за кандидатстване.</t>
    </r>
  </si>
  <si>
    <t xml:space="preserve">Разпределение между партньорите </t>
  </si>
  <si>
    <t>Разходи за идентифициране</t>
  </si>
  <si>
    <t>Разходи за мотивиране</t>
  </si>
  <si>
    <t>Разходи за обучение на ученици</t>
  </si>
  <si>
    <t>Разходи за индив. помощ</t>
  </si>
  <si>
    <t>Разходи за обучение на лица/младежи</t>
  </si>
  <si>
    <t>Разходи за менторство</t>
  </si>
  <si>
    <t>Разходи за год. такса</t>
  </si>
  <si>
    <t>Разходи за настаняване</t>
  </si>
  <si>
    <t xml:space="preserve">Разходи за обучение </t>
  </si>
  <si>
    <r>
      <t xml:space="preserve">Непреки разходи </t>
    </r>
    <r>
      <rPr>
        <i/>
        <sz val="12"/>
        <color theme="1"/>
        <rFont val="Calibri"/>
        <family val="2"/>
        <charset val="204"/>
        <scheme val="minor"/>
      </rPr>
      <t>(единна ставка 12 %)</t>
    </r>
  </si>
  <si>
    <r>
      <t xml:space="preserve">Непреки разходи </t>
    </r>
    <r>
      <rPr>
        <i/>
        <sz val="12"/>
        <color theme="1"/>
        <rFont val="Calibri"/>
        <family val="2"/>
        <charset val="204"/>
        <scheme val="minor"/>
      </rPr>
      <t>(единна ставка 11 %)</t>
    </r>
  </si>
  <si>
    <t>Полетата в жълто се попълват от кандидата.</t>
  </si>
  <si>
    <t>Добавят се необходимия брой редове при наличие на още партньори и формулите се актуализират.</t>
  </si>
  <si>
    <t>При повече партньори моля добавете още редове в таблицата "Разпределение между партньорите" и актуализирайте формулите.</t>
  </si>
  <si>
    <r>
      <t xml:space="preserve">В зависимост от размера на допустимите преки разходи за Дейност 1-Дейност 4, автоматично изчислен в клетка С10, се прилага съответната единна ставка съгласно горните Указания за изчисляване на непреки разходи. </t>
    </r>
    <r>
      <rPr>
        <b/>
        <i/>
        <u/>
        <sz val="11"/>
        <color rgb="FFC00000"/>
        <rFont val="Calibri"/>
        <family val="2"/>
        <charset val="204"/>
        <scheme val="minor"/>
      </rPr>
      <t>На база на стойността на общо допустимите преки разходи в работния лист автоматично се изчислява размера на непреките разходи и при двете възможни еднни ставки. Стойността, изчислена за единната ставка,  която е неприложима към конкретното проектно предложение следва да бъде изтрита от кандидата (една от клетките C11 или C12)!!!</t>
    </r>
  </si>
  <si>
    <r>
      <t xml:space="preserve">Разходи, за които следва да се прилага </t>
    </r>
    <r>
      <rPr>
        <b/>
        <i/>
        <u/>
        <sz val="12"/>
        <color rgb="FFC00000"/>
        <rFont val="Calibri"/>
        <family val="2"/>
        <charset val="204"/>
        <scheme val="minor"/>
      </rPr>
      <t xml:space="preserve">режим de minimis </t>
    </r>
    <r>
      <rPr>
        <b/>
        <sz val="12"/>
        <color theme="1"/>
        <rFont val="Calibri"/>
        <family val="2"/>
        <charset val="204"/>
        <scheme val="minor"/>
      </rPr>
      <t>в зависимост от статута на кандидата/партньора</t>
    </r>
  </si>
  <si>
    <r>
      <t xml:space="preserve">Горепосоченият бюджет е </t>
    </r>
    <r>
      <rPr>
        <b/>
        <i/>
        <u/>
        <sz val="11"/>
        <color rgb="FFC00000"/>
        <rFont val="Calibri"/>
        <family val="2"/>
        <charset val="204"/>
        <scheme val="minor"/>
      </rPr>
      <t>примерен</t>
    </r>
    <r>
      <rPr>
        <b/>
        <i/>
        <sz val="11"/>
        <color rgb="FFC00000"/>
        <rFont val="Calibri"/>
        <family val="2"/>
        <charset val="204"/>
        <scheme val="minor"/>
      </rPr>
      <t xml:space="preserve"> и зависи от броя на партньорите в проектното предложение, типа на организацията кандидат (К)/партньор (П) и планираните дейности, в зависимост от което се определя и режимът на  помощ (непомощ или de minimis). Следва да се има предвид, че в таблицата в Колона В всеки разход е обвързан към предходните листове и в него автоматично се отразяват попълнените и изчислени стойности от тях.
Кандидатът следва да въведе в ИСУН само релевантните бюджетни редове от трето ниво, в зависимост от параметрите на своето проектно предложение.</t>
    </r>
  </si>
  <si>
    <t>Общо разходи на Кандидата за идентифициране на лица от целевите групи в рамките на Дейност 1 (режим непомощ)</t>
  </si>
  <si>
    <t>Общо разходи на Кандидата за идентифициране на лица от целевите групи в рамките на Дейност 1 (режим на минимална помощ)</t>
  </si>
  <si>
    <t>Общо разходи на Кандидата за мотивиране на лица от целевите групи в рамките на Дейност 1 (режим непомощ)</t>
  </si>
  <si>
    <t>Общо разходи на Кандидата за мотивиране на лица от целевите групи в рамките на Дейност 1 (режим на минимална помощ)</t>
  </si>
  <si>
    <t>Общо разходи на Партньор №1 за идентифициране на лица от целевите групи в рамките на Дейност 1 (режим непомощ)</t>
  </si>
  <si>
    <t>Общо разходи на Партньор №1 за идентифициране на лица от целевите групи в рамките на Дейност 1 (режим на минимална помощ)</t>
  </si>
  <si>
    <t>Общо разходи на Партньор №1 за мотивиране на лица от целевите групи в рамките на Дейност 1 (режим непомощ)</t>
  </si>
  <si>
    <t>Общо разходи на Партньор №1 за мотивиране на лица от целевите групи в рамките на Дейност 1 (режим на минимална помощ)</t>
  </si>
  <si>
    <t>Общо разходи на Кандидата за Дейност 1 (режим непомощ)</t>
  </si>
  <si>
    <t>Общо разходи на Кандидата за Дейност 1 (режим на минимална помощ)</t>
  </si>
  <si>
    <t>Общо разходи на Партньор № 1 за Дейност 1 (режим непомощ)</t>
  </si>
  <si>
    <t>Общо разходи Партньор № 1 за Дейност 1 (режим на минимална помощ)</t>
  </si>
  <si>
    <t>1. Разходи за идентифициране на лица от целевата група в рамките на Дейност 1</t>
  </si>
  <si>
    <t>1.1. Разходи за идентифициране на лица от целевата група в рамките на Дейност 1 - К непомощ</t>
  </si>
  <si>
    <r>
      <t xml:space="preserve">1.2. Разходи за идентифициране на лица от целевата група в рамките на Дейност 1 - К </t>
    </r>
    <r>
      <rPr>
        <i/>
        <sz val="11"/>
        <color theme="4"/>
        <rFont val="Calibri"/>
        <family val="2"/>
        <charset val="204"/>
        <scheme val="minor"/>
      </rPr>
      <t>de minimis</t>
    </r>
  </si>
  <si>
    <t>1.3.Разходи за идентифициране на лица от целевата група в рамките на Дейност 1 - П1 непомощ</t>
  </si>
  <si>
    <r>
      <t xml:space="preserve">1.4.Разходи за идентифициране на лица от целевата група в рамките на Дейност 1 - П1 </t>
    </r>
    <r>
      <rPr>
        <i/>
        <sz val="11"/>
        <color theme="4"/>
        <rFont val="Calibri"/>
        <family val="2"/>
        <charset val="204"/>
        <scheme val="minor"/>
      </rPr>
      <t>de minimis</t>
    </r>
  </si>
  <si>
    <t>2. Разходи за мотивиране на лица от целевата група в рамките на Дейност 1</t>
  </si>
  <si>
    <t>2.1. Разходи за мотивиране на лица от целевата група в рамките на Дейност 1 - К непомощ</t>
  </si>
  <si>
    <r>
      <t xml:space="preserve">2.2. Разходи за мотивиране на лица от целевата група в рамките на Дейност 1 - К </t>
    </r>
    <r>
      <rPr>
        <i/>
        <sz val="11"/>
        <color theme="4"/>
        <rFont val="Calibri"/>
        <family val="2"/>
        <charset val="204"/>
        <scheme val="minor"/>
      </rPr>
      <t>de minimis</t>
    </r>
  </si>
  <si>
    <t>2.3.Разходи за мотивиране на лица от целевата група в рамките на Дейност 1 - П1 непомощ</t>
  </si>
  <si>
    <r>
      <t xml:space="preserve">2.4.Разходи за мотивиране на лица от целевата група в рамките на Дейност 1 - П1 </t>
    </r>
    <r>
      <rPr>
        <i/>
        <sz val="11"/>
        <color theme="4"/>
        <rFont val="Calibri"/>
        <family val="2"/>
        <charset val="204"/>
        <scheme val="minor"/>
      </rPr>
      <t>de minimis</t>
    </r>
  </si>
  <si>
    <t>3. Разходи за допълнителни обучения по учебни предмети за полагане на ДЗИ и кандидатстване във ВУ в рамките на Поддейност 2.1</t>
  </si>
  <si>
    <t>3.1.Разходи за допълнителни обучения по учебни предмети за полагане на ДЗИ и кандидатстване във ВУ в рамките на Поддейност 2.1 - К непомощ</t>
  </si>
  <si>
    <t>3.2.Разходи за допълнителни обучения по учебни предмети за полагане на ДЗИ и кандидатстване във ВУ в рамките на Поддейност 2.1 - П1 непомощ</t>
  </si>
  <si>
    <t>Обвързване на разходите с индикатори и дейности в ИСУН</t>
  </si>
  <si>
    <t>Примерен бюджет в ИСУН</t>
  </si>
  <si>
    <t>Връзка с индикатори</t>
  </si>
  <si>
    <t>Връзка с дейности</t>
  </si>
  <si>
    <t xml:space="preserve">ИП 3.21 </t>
  </si>
  <si>
    <t>4. Разходи за индивидуална помощ за един участник в обучение за опресняване на знанията и актуализация на компетентностите на лица, включени в Поддейност 2.2</t>
  </si>
  <si>
    <t>5. Разходи за индивидуална помощ за един участник в обучение за опресняване на знанията и актуализация на компетентностите на лица, включени в Дейност 4</t>
  </si>
  <si>
    <t>4.1.Разходи за индивидуална помощ за един участник в обучение за опресняване на знанията и актуализация на компетентностите на лица, включени в Поддейност 2.2 - К непомощ</t>
  </si>
  <si>
    <t>4.2.Разходи за индивидуална помощ за един участник в обучение за опресняване на знанията и актуализация на компетентностите на лица, включени в Поддейност 2.2 - П1 непомощ</t>
  </si>
  <si>
    <t>5.1.Разходи за индивидуална помощ за един участник в обучение за опресняване на знанията и актуализация на компетентностите на лица, включени в Дейност 4 - К непомощ</t>
  </si>
  <si>
    <t>5.2.Разходи за индивидуална помощ за един участник в обучение за опресняване на знанията и актуализация на компетентностите на лица, включени в Дейност 4 - П1 непомощ</t>
  </si>
  <si>
    <t>6. Разходи за индивидуална помощ за един участник за участие в кандидат-студентска кампания по Поддейност 2.1</t>
  </si>
  <si>
    <t>6.1.Разходи за индивидуална помощ за един участник за участие в кандидат-студентска кампания по Поддейност 2.1 - К непомощ</t>
  </si>
  <si>
    <t>7. Разходи за индивидуална помощ за един участник за участие в кандидат-студентска кампания по Поддейност 2.2</t>
  </si>
  <si>
    <t>7.1.Разходи за индивидуална помощ за един участник за участие в кандидат-студентска кампания по Поддейност 2.2 - К непомощ</t>
  </si>
  <si>
    <t>7.2.Разходи за индивидуална помощ за един участник за участие в кандидат-студентска кампания по Поддейност 2.2 - П1 непомощ</t>
  </si>
  <si>
    <t>8. Разходи за индивидуална помощ за един участник за участие в кандидат-студентска кампания по Дейност 4</t>
  </si>
  <si>
    <t>8.1.Разходи за индивидуална помощ за един участник за участие в кандидат-студентска кампания по Дейност 4 - К непомощ</t>
  </si>
  <si>
    <t>8.2.Разходи за индивидуална помощ за един участник за участие в кандидат-студентска кампания по Дейност 4 - П1 непомощ</t>
  </si>
  <si>
    <t>9. Разходи за индивидуална помощ за менторство за студенти от уязвими групи в първи курс и/или втори курс по Дейност 3</t>
  </si>
  <si>
    <t>9.1.Разходи за индивидуална помощ за менторство за студенти от уязвими групи в първи курс и/или втори курс по Дейност 3 - К непомощ</t>
  </si>
  <si>
    <t>9.2.Разходи за индивидуална помощ за менторство за студенти от уязвими групи в първи курс и/или втори курс по Дейност 3 - П1 непомощ</t>
  </si>
  <si>
    <t>10. Разходи за индивидуална помощ за годишни такси за обучение на студенти първи и/или втори курс във ВУ по Дейност 3</t>
  </si>
  <si>
    <t>10.1.Разходи за индивидуална помощ за годишни такси за обучение на студенти първи и/или втори курс във ВУ по Дейност 3  - К непомощ</t>
  </si>
  <si>
    <t>10.2.Разходи за индивидуална помощ за годишни такси за обучение на студенти първи и/или втори курс във ВУ по Дейност 3 - П1 непомощ</t>
  </si>
  <si>
    <t>11. Разходи за индивидуална помощ за наем за настаняване на студенти в първи и/или втори курс на обучение във ВУ</t>
  </si>
  <si>
    <t>11.1.Разходи за индивидуална помощ за наем за настаняване на студенти в първи и/или втори курс на обучение във ВУ  - К непомощ</t>
  </si>
  <si>
    <t>11.2.Разходи за индивидуална помощ за наем за настаняване на студенти в първи и/или втори курс на обучение във ВУ - П1 непомощ</t>
  </si>
  <si>
    <t>Общо разходи на Кандидата за индивидуална помощ за наем за настаняване в рамките на Дейност 3 (режим непомощ)</t>
  </si>
  <si>
    <t>Общо разходи на Партньор № 1 за индивидуална помощ за наем за настаняване в рамките на Дейност 3 (режим непомощ)</t>
  </si>
  <si>
    <t>EECO10,  EECO015</t>
  </si>
  <si>
    <t xml:space="preserve">EECO09,  EECO015, ИР 3.15 </t>
  </si>
  <si>
    <t>EECO10,  EECO015, ИР 3.15</t>
  </si>
  <si>
    <t>Дейност 1</t>
  </si>
  <si>
    <t>Поддейност 2.1</t>
  </si>
  <si>
    <t>Поддейност 2.2</t>
  </si>
  <si>
    <t>Дейност 3</t>
  </si>
  <si>
    <t>EECO09, EECO10,  EECO015, ИП 3.21, ИР 3.15</t>
  </si>
  <si>
    <t>EECO10,  EECO015, ИП 3.21, ИР 3.15</t>
  </si>
  <si>
    <t>6.2.Разходи за индивидуална помощ за един участник за участие в кандидат-студентска кампания по Поддейност 2.1 - П1 непомощ</t>
  </si>
  <si>
    <t xml:space="preserve">12. Непреки разходи за проекти с размер на БФП от 250 000 лв. до 400 000 лв. – 12% от преките разходи </t>
  </si>
  <si>
    <t xml:space="preserve">12.1. Непреки разходи К непомощ </t>
  </si>
  <si>
    <r>
      <t xml:space="preserve">12.2. Непреки разходи К </t>
    </r>
    <r>
      <rPr>
        <i/>
        <sz val="11"/>
        <color theme="4"/>
        <rFont val="Calibri"/>
        <family val="2"/>
        <charset val="204"/>
        <scheme val="minor"/>
      </rPr>
      <t>de minimis</t>
    </r>
  </si>
  <si>
    <t xml:space="preserve">12.3. Непреки разходи П1 непомощ </t>
  </si>
  <si>
    <r>
      <t xml:space="preserve">12.4. Непреки разходи П1 </t>
    </r>
    <r>
      <rPr>
        <i/>
        <sz val="11"/>
        <color theme="4"/>
        <rFont val="Calibri"/>
        <family val="2"/>
        <charset val="204"/>
        <scheme val="minor"/>
      </rPr>
      <t>de minimis</t>
    </r>
    <r>
      <rPr>
        <i/>
        <sz val="11"/>
        <rFont val="Calibri"/>
        <family val="2"/>
        <charset val="204"/>
        <scheme val="minor"/>
      </rPr>
      <t xml:space="preserve"> </t>
    </r>
  </si>
  <si>
    <t>13. Непреки разходи за проекти с размер на БФП от 400 001 лв. до 750 000 лв. – 11% от преките разходи</t>
  </si>
  <si>
    <t xml:space="preserve">13.1. Непреки разходи К непомощ </t>
  </si>
  <si>
    <r>
      <t xml:space="preserve">13.2. Непреки разходи К </t>
    </r>
    <r>
      <rPr>
        <i/>
        <sz val="11"/>
        <color theme="4"/>
        <rFont val="Calibri"/>
        <family val="2"/>
        <charset val="204"/>
        <scheme val="minor"/>
      </rPr>
      <t>de minimis</t>
    </r>
  </si>
  <si>
    <t xml:space="preserve">13.3. Непреки разходи П1 непомощ </t>
  </si>
  <si>
    <r>
      <t xml:space="preserve">13.4. Непреки разходи П1 </t>
    </r>
    <r>
      <rPr>
        <i/>
        <sz val="11"/>
        <color theme="4"/>
        <rFont val="Calibri"/>
        <family val="2"/>
        <charset val="204"/>
        <scheme val="minor"/>
      </rPr>
      <t>de minimis</t>
    </r>
    <r>
      <rPr>
        <i/>
        <sz val="11"/>
        <rFont val="Calibri"/>
        <family val="2"/>
        <charset val="204"/>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</si>
</sst>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204"/>
      <scheme val="minor"/>
    </font>
    <font>
      <sz val="11"/>
      <color theme="1"/>
      <name val="Calibri"/>
      <family val="2"/>
      <scheme val="minor"/>
    </font>
    <font>
      <b/>
      <sz val="11"/>
      <color theme="1"/>
      <name val="Calibri"/>
      <family val="2"/>
      <charset val="204"/>
      <scheme val="minor"/>
    </font>
    <font>
      <b/>
      <sz val="11"/>
      <color theme="1"/>
      <name val="Calibri"/>
      <family val="2"/>
      <scheme val="minor"/>
    </font>
    <font>
      <sz val="10"/>
      <color theme="1"/>
      <name val="Calibri"/>
      <family val="2"/>
      <scheme val="minor"/>
    </font>
    <font>
      <sz val="10"/>
      <color rgb="FF333333"/>
      <name val="Roboto"/>
    </font>
    <font>
      <b/>
      <sz val="10"/>
      <color theme="1"/>
      <name val="Calibri"/>
      <family val="2"/>
      <charset val="204"/>
      <scheme val="minor"/>
    </font>
    <font>
      <b/>
      <sz val="12"/>
      <color theme="1"/>
      <name val="Calibri"/>
      <family val="2"/>
      <scheme val="minor"/>
    </font>
    <font>
      <sz val="11"/>
      <color rgb="FFC00000"/>
      <name val="Calibri"/>
      <family val="2"/>
      <charset val="204"/>
      <scheme val="minor"/>
    </font>
    <font>
      <b/>
      <sz val="12"/>
      <color theme="1"/>
      <name val="Calibri"/>
      <family val="2"/>
      <charset val="204"/>
      <scheme val="minor"/>
    </font>
    <font>
      <b/>
      <sz val="11"/>
      <color rgb="FFC00000"/>
      <name val="Calibri"/>
      <family val="2"/>
      <charset val="204"/>
      <scheme val="minor"/>
    </font>
    <font>
      <sz val="12"/>
      <color theme="1"/>
      <name val="Calibri"/>
      <family val="2"/>
      <charset val="204"/>
      <scheme val="minor"/>
    </font>
    <font>
      <sz val="11"/>
      <color theme="1"/>
      <name val="Calibri"/>
      <family val="2"/>
      <scheme val="minor"/>
    </font>
    <font>
      <sz val="11"/>
      <color rgb="FF333333"/>
      <name val="Roboto"/>
    </font>
    <font>
      <sz val="8"/>
      <name val="Calibri"/>
      <family val="2"/>
      <charset val="204"/>
      <scheme val="minor"/>
    </font>
    <font>
      <strike/>
      <sz val="11"/>
      <color theme="1"/>
      <name val="Calibri"/>
      <family val="2"/>
      <charset val="204"/>
      <scheme val="minor"/>
    </font>
    <font>
      <sz val="12"/>
      <color rgb="FFC00000"/>
      <name val="Calibri"/>
      <family val="2"/>
      <charset val="204"/>
      <scheme val="minor"/>
    </font>
    <font>
      <i/>
      <sz val="11"/>
      <color rgb="FFC00000"/>
      <name val="Calibri"/>
      <family val="2"/>
      <charset val="204"/>
      <scheme val="minor"/>
    </font>
    <font>
      <i/>
      <sz val="11"/>
      <color theme="4"/>
      <name val="Calibri"/>
      <family val="2"/>
      <charset val="204"/>
      <scheme val="minor"/>
    </font>
    <font>
      <sz val="12"/>
      <name val="Calibri"/>
      <family val="2"/>
      <charset val="204"/>
      <scheme val="minor"/>
    </font>
    <font>
      <b/>
      <sz val="12"/>
      <name val="Calibri"/>
      <family val="2"/>
      <charset val="204"/>
      <scheme val="minor"/>
    </font>
    <font>
      <b/>
      <sz val="11"/>
      <name val="Calibri"/>
      <family val="2"/>
      <charset val="204"/>
      <scheme val="minor"/>
    </font>
    <font>
      <sz val="11"/>
      <name val="Calibri"/>
      <family val="2"/>
      <charset val="204"/>
      <scheme val="minor"/>
    </font>
    <font>
      <b/>
      <i/>
      <sz val="11"/>
      <color rgb="FFC00000"/>
      <name val="Calibri"/>
      <family val="2"/>
      <charset val="204"/>
      <scheme val="minor"/>
    </font>
    <font>
      <i/>
      <sz val="11"/>
      <name val="Calibri"/>
      <family val="2"/>
      <charset val="204"/>
      <scheme val="minor"/>
    </font>
    <font>
      <i/>
      <u/>
      <sz val="11"/>
      <color rgb="FFC00000"/>
      <name val="Calibri"/>
      <family val="2"/>
      <charset val="204"/>
      <scheme val="minor"/>
    </font>
    <font>
      <b/>
      <i/>
      <sz val="12"/>
      <color theme="1"/>
      <name val="Calibri"/>
      <family val="2"/>
      <charset val="204"/>
      <scheme val="minor"/>
    </font>
    <font>
      <b/>
      <i/>
      <sz val="12"/>
      <color rgb="FFC00000"/>
      <name val="Calibri"/>
      <family val="2"/>
      <charset val="204"/>
      <scheme val="minor"/>
    </font>
    <font>
      <b/>
      <i/>
      <u/>
      <sz val="12"/>
      <color rgb="FFC00000"/>
      <name val="Calibri"/>
      <family val="2"/>
      <charset val="204"/>
      <scheme val="minor"/>
    </font>
    <font>
      <i/>
      <sz val="12"/>
      <color theme="1"/>
      <name val="Calibri"/>
      <family val="2"/>
      <charset val="204"/>
      <scheme val="minor"/>
    </font>
    <font>
      <b/>
      <i/>
      <u/>
      <sz val="11"/>
      <color rgb="FFC00000"/>
      <name val="Calibri"/>
      <family val="2"/>
      <charset val="204"/>
      <scheme val="minor"/>
    </font>
    <font>
      <b/>
      <u/>
      <sz val="11"/>
      <color rgb="FFC00000"/>
      <name val="Calibri"/>
      <family val="2"/>
      <charset val="204"/>
      <scheme val="minor"/>
    </font>
  </fonts>
  <fills count="12">
    <fill>
      <patternFill patternType="none"/>
    </fill>
    <fill>
      <patternFill patternType="gray125"/>
    </fill>
    <fill>
      <patternFill patternType="solid">
        <fgColor theme="5" tint="0.59999389629810485"/>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39997558519241921"/>
        <bgColor indexed="64"/>
      </patternFill>
    </fill>
    <fill>
      <patternFill patternType="lightUp"/>
    </fill>
  </fills>
  <borders count="2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top style="medium">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284">
    <xf numFmtId="0" fontId="0" fillId="0" borderId="0" xfId="0"/>
    <xf numFmtId="49" fontId="0" fillId="4" borderId="4" xfId="0" applyNumberFormat="1" applyFill="1" applyBorder="1"/>
    <xf numFmtId="0" fontId="4" fillId="5" borderId="8" xfId="0" applyFont="1" applyFill="1" applyBorder="1" applyAlignment="1">
      <alignment vertical="top"/>
    </xf>
    <xf numFmtId="0" fontId="5" fillId="5" borderId="8" xfId="0" applyFont="1" applyFill="1" applyBorder="1" applyAlignment="1">
      <alignment horizontal="center" wrapText="1"/>
    </xf>
    <xf numFmtId="0" fontId="4" fillId="5" borderId="8" xfId="0" applyFont="1" applyFill="1" applyBorder="1" applyAlignment="1">
      <alignment horizontal="center" vertical="top"/>
    </xf>
    <xf numFmtId="0" fontId="4" fillId="0" borderId="3" xfId="0" applyFont="1" applyBorder="1"/>
    <xf numFmtId="0" fontId="4" fillId="0" borderId="3" xfId="0" applyFont="1" applyBorder="1" applyAlignment="1">
      <alignment wrapText="1"/>
    </xf>
    <xf numFmtId="2" fontId="4" fillId="0" borderId="3" xfId="0" applyNumberFormat="1" applyFont="1" applyBorder="1"/>
    <xf numFmtId="2" fontId="4" fillId="4" borderId="3" xfId="0" applyNumberFormat="1" applyFont="1" applyFill="1" applyBorder="1"/>
    <xf numFmtId="0" fontId="0" fillId="0" borderId="3" xfId="0" applyBorder="1"/>
    <xf numFmtId="0" fontId="7" fillId="0" borderId="0" xfId="0" applyFont="1" applyAlignment="1">
      <alignment horizontal="left" vertical="top"/>
    </xf>
    <xf numFmtId="0" fontId="4" fillId="5" borderId="8" xfId="0" applyFont="1" applyFill="1" applyBorder="1" applyAlignment="1">
      <alignment vertical="top" wrapText="1"/>
    </xf>
    <xf numFmtId="0" fontId="8" fillId="0" borderId="0" xfId="0" applyFont="1" applyAlignment="1">
      <alignment horizontal="left" vertical="top" wrapText="1"/>
    </xf>
    <xf numFmtId="2" fontId="0" fillId="0" borderId="3" xfId="0" applyNumberFormat="1" applyBorder="1"/>
    <xf numFmtId="2" fontId="2" fillId="0" borderId="3" xfId="0" applyNumberFormat="1" applyFont="1" applyBorder="1"/>
    <xf numFmtId="49" fontId="2" fillId="4" borderId="4" xfId="0" applyNumberFormat="1" applyFont="1" applyFill="1" applyBorder="1" applyAlignment="1">
      <alignment horizontal="left" vertical="top"/>
    </xf>
    <xf numFmtId="0" fontId="0" fillId="0" borderId="0" xfId="0" applyAlignment="1">
      <alignment vertical="top"/>
    </xf>
    <xf numFmtId="0" fontId="4" fillId="0" borderId="0" xfId="0" applyFont="1" applyAlignment="1">
      <alignment horizontal="left" vertical="top"/>
    </xf>
    <xf numFmtId="0" fontId="4" fillId="0" borderId="0" xfId="0" applyFont="1"/>
    <xf numFmtId="0" fontId="7" fillId="0" borderId="0" xfId="0" applyFont="1" applyAlignment="1">
      <alignment vertical="top"/>
    </xf>
    <xf numFmtId="4" fontId="4" fillId="0" borderId="3" xfId="0" applyNumberFormat="1" applyFont="1" applyBorder="1"/>
    <xf numFmtId="2" fontId="4" fillId="0" borderId="0" xfId="0" applyNumberFormat="1" applyFont="1"/>
    <xf numFmtId="4" fontId="6" fillId="4" borderId="3" xfId="0" applyNumberFormat="1" applyFont="1" applyFill="1" applyBorder="1" applyAlignment="1">
      <alignment horizontal="left" vertical="top"/>
    </xf>
    <xf numFmtId="9" fontId="4" fillId="0" borderId="0" xfId="0" applyNumberFormat="1" applyFont="1" applyAlignment="1">
      <alignment horizontal="center" vertical="top"/>
    </xf>
    <xf numFmtId="0" fontId="4" fillId="0" borderId="0" xfId="0" applyFont="1" applyAlignment="1">
      <alignment vertical="top"/>
    </xf>
    <xf numFmtId="0" fontId="2" fillId="0" borderId="14" xfId="0" applyFont="1" applyBorder="1" applyAlignment="1">
      <alignment horizontal="left" vertical="top" wrapText="1"/>
    </xf>
    <xf numFmtId="0" fontId="2" fillId="0" borderId="0" xfId="0" applyFont="1" applyAlignment="1">
      <alignment horizontal="left" vertical="top" wrapText="1"/>
    </xf>
    <xf numFmtId="0" fontId="6" fillId="0" borderId="0" xfId="0" applyFont="1" applyAlignment="1">
      <alignment horizontal="left" vertical="top"/>
    </xf>
    <xf numFmtId="0" fontId="4" fillId="5" borderId="3" xfId="0" applyFont="1" applyFill="1" applyBorder="1" applyAlignment="1">
      <alignment vertical="top"/>
    </xf>
    <xf numFmtId="0" fontId="5" fillId="5" borderId="8" xfId="0" applyFont="1" applyFill="1" applyBorder="1" applyAlignment="1">
      <alignment horizontal="center" vertical="top" wrapText="1"/>
    </xf>
    <xf numFmtId="0" fontId="4" fillId="5" borderId="8" xfId="0" applyFont="1" applyFill="1" applyBorder="1" applyAlignment="1">
      <alignment horizontal="center" vertical="top" wrapText="1"/>
    </xf>
    <xf numFmtId="0" fontId="2" fillId="0" borderId="0" xfId="0" applyFont="1"/>
    <xf numFmtId="2" fontId="0" fillId="4" borderId="3" xfId="0" applyNumberFormat="1" applyFill="1" applyBorder="1"/>
    <xf numFmtId="0" fontId="11" fillId="0" borderId="0" xfId="0" applyFont="1" applyAlignment="1">
      <alignment vertical="top"/>
    </xf>
    <xf numFmtId="0" fontId="0" fillId="4" borderId="3" xfId="0" applyFill="1" applyBorder="1"/>
    <xf numFmtId="0" fontId="0" fillId="0" borderId="0" xfId="0" applyAlignment="1">
      <alignment horizontal="left"/>
    </xf>
    <xf numFmtId="4" fontId="0" fillId="0" borderId="3" xfId="0" applyNumberFormat="1" applyBorder="1"/>
    <xf numFmtId="0" fontId="12" fillId="5" borderId="3" xfId="0" applyFont="1" applyFill="1" applyBorder="1" applyAlignment="1">
      <alignment vertical="top"/>
    </xf>
    <xf numFmtId="0" fontId="12" fillId="5" borderId="3" xfId="0" applyFont="1" applyFill="1" applyBorder="1" applyAlignment="1">
      <alignment horizontal="center" vertical="center"/>
    </xf>
    <xf numFmtId="0" fontId="13" fillId="5" borderId="3" xfId="0" applyFont="1" applyFill="1" applyBorder="1" applyAlignment="1">
      <alignment horizontal="center" wrapText="1"/>
    </xf>
    <xf numFmtId="0" fontId="12" fillId="5" borderId="3" xfId="0" applyFont="1" applyFill="1" applyBorder="1" applyAlignment="1">
      <alignment vertical="center"/>
    </xf>
    <xf numFmtId="0" fontId="12" fillId="0" borderId="3" xfId="0" applyFont="1" applyBorder="1"/>
    <xf numFmtId="0" fontId="12" fillId="0" borderId="3" xfId="0" applyFont="1" applyBorder="1" applyAlignment="1">
      <alignment wrapText="1"/>
    </xf>
    <xf numFmtId="2" fontId="12" fillId="0" borderId="3" xfId="0" applyNumberFormat="1" applyFont="1" applyBorder="1"/>
    <xf numFmtId="2" fontId="12" fillId="4" borderId="3" xfId="0" applyNumberFormat="1" applyFont="1" applyFill="1" applyBorder="1"/>
    <xf numFmtId="0" fontId="10" fillId="0" borderId="0" xfId="0" applyFont="1"/>
    <xf numFmtId="0" fontId="8" fillId="0" borderId="3" xfId="0" applyFont="1" applyBorder="1"/>
    <xf numFmtId="2" fontId="8" fillId="0" borderId="0" xfId="0" applyNumberFormat="1" applyFont="1"/>
    <xf numFmtId="0" fontId="11" fillId="0" borderId="0" xfId="0" applyFont="1"/>
    <xf numFmtId="0" fontId="9" fillId="0" borderId="0" xfId="0" applyFont="1"/>
    <xf numFmtId="0" fontId="11" fillId="0" borderId="3" xfId="0" applyFont="1" applyBorder="1" applyAlignment="1">
      <alignment vertical="center" wrapText="1"/>
    </xf>
    <xf numFmtId="0" fontId="11" fillId="0" borderId="0" xfId="0" applyFont="1" applyAlignment="1">
      <alignment horizontal="center" vertical="center"/>
    </xf>
    <xf numFmtId="0" fontId="0" fillId="0" borderId="0" xfId="0" applyAlignment="1">
      <alignment horizontal="center" vertical="center"/>
    </xf>
    <xf numFmtId="0" fontId="9" fillId="0" borderId="0" xfId="0" applyFont="1" applyAlignment="1">
      <alignment vertical="center"/>
    </xf>
    <xf numFmtId="0" fontId="11" fillId="7" borderId="3" xfId="0" applyFont="1" applyFill="1" applyBorder="1" applyAlignment="1">
      <alignment horizontal="center" vertical="center"/>
    </xf>
    <xf numFmtId="4" fontId="11" fillId="0" borderId="3" xfId="0" applyNumberFormat="1" applyFont="1" applyBorder="1" applyAlignment="1">
      <alignment horizontal="center" vertical="center"/>
    </xf>
    <xf numFmtId="4" fontId="9" fillId="6" borderId="3" xfId="0" applyNumberFormat="1" applyFont="1" applyFill="1" applyBorder="1" applyAlignment="1">
      <alignment horizontal="center" vertical="center"/>
    </xf>
    <xf numFmtId="0" fontId="9" fillId="0" borderId="3" xfId="0" applyFont="1" applyBorder="1" applyAlignment="1">
      <alignment horizontal="center" vertical="center"/>
    </xf>
    <xf numFmtId="0" fontId="11" fillId="2" borderId="3" xfId="0" applyFont="1" applyFill="1" applyBorder="1" applyAlignment="1">
      <alignment horizontal="left" vertical="center"/>
    </xf>
    <xf numFmtId="0" fontId="11" fillId="2" borderId="3" xfId="0" applyFont="1" applyFill="1" applyBorder="1" applyAlignment="1">
      <alignment vertical="center"/>
    </xf>
    <xf numFmtId="4" fontId="11" fillId="6" borderId="10" xfId="0" applyNumberFormat="1" applyFont="1" applyFill="1" applyBorder="1" applyAlignment="1">
      <alignment horizontal="center" vertical="center"/>
    </xf>
    <xf numFmtId="0" fontId="0" fillId="8" borderId="3" xfId="0" applyFill="1" applyBorder="1" applyAlignment="1">
      <alignment horizontal="center" vertical="center"/>
    </xf>
    <xf numFmtId="0" fontId="2" fillId="8" borderId="3" xfId="0" applyFont="1" applyFill="1" applyBorder="1" applyAlignment="1">
      <alignment horizontal="center" vertical="center"/>
    </xf>
    <xf numFmtId="0" fontId="9" fillId="8" borderId="3" xfId="0" applyFont="1" applyFill="1" applyBorder="1" applyAlignment="1">
      <alignment horizontal="left" vertical="center" wrapText="1"/>
    </xf>
    <xf numFmtId="0" fontId="3" fillId="2" borderId="1" xfId="0" applyFont="1" applyFill="1" applyBorder="1" applyAlignment="1">
      <alignment vertical="center" wrapText="1"/>
    </xf>
    <xf numFmtId="0" fontId="2" fillId="3" borderId="2" xfId="0" applyFont="1" applyFill="1" applyBorder="1" applyAlignment="1">
      <alignment vertical="center" wrapText="1"/>
    </xf>
    <xf numFmtId="0" fontId="15" fillId="0" borderId="0" xfId="0" applyFont="1"/>
    <xf numFmtId="0" fontId="3" fillId="6" borderId="3" xfId="0" applyFont="1" applyFill="1" applyBorder="1" applyAlignment="1">
      <alignment vertical="center" wrapText="1"/>
    </xf>
    <xf numFmtId="0" fontId="0" fillId="0" borderId="0" xfId="0" applyAlignment="1">
      <alignment horizontal="center"/>
    </xf>
    <xf numFmtId="0" fontId="16" fillId="0" borderId="0" xfId="0" applyFont="1"/>
    <xf numFmtId="0" fontId="8" fillId="0" borderId="0" xfId="0" applyFont="1"/>
    <xf numFmtId="0" fontId="8" fillId="0" borderId="0" xfId="0" applyFont="1" applyAlignment="1">
      <alignment horizontal="center" vertical="center" wrapText="1"/>
    </xf>
    <xf numFmtId="4" fontId="0" fillId="0" borderId="0" xfId="0" applyNumberFormat="1"/>
    <xf numFmtId="4" fontId="0" fillId="0" borderId="0" xfId="0" applyNumberFormat="1" applyAlignment="1">
      <alignment horizontal="center" vertical="center"/>
    </xf>
    <xf numFmtId="4" fontId="3" fillId="2" borderId="15" xfId="0" applyNumberFormat="1" applyFont="1" applyFill="1" applyBorder="1" applyAlignment="1">
      <alignment horizontal="center" vertical="center" wrapText="1"/>
    </xf>
    <xf numFmtId="4" fontId="19" fillId="7" borderId="3" xfId="0" applyNumberFormat="1" applyFont="1" applyFill="1" applyBorder="1" applyAlignment="1">
      <alignment horizontal="center" vertical="center"/>
    </xf>
    <xf numFmtId="4" fontId="19" fillId="6" borderId="10" xfId="0" applyNumberFormat="1" applyFont="1" applyFill="1" applyBorder="1" applyAlignment="1">
      <alignment horizontal="center" vertical="center"/>
    </xf>
    <xf numFmtId="0" fontId="11" fillId="7" borderId="3" xfId="0" applyFont="1" applyFill="1" applyBorder="1" applyAlignment="1">
      <alignment vertical="center"/>
    </xf>
    <xf numFmtId="0" fontId="19" fillId="0" borderId="0" xfId="0" applyFont="1"/>
    <xf numFmtId="0" fontId="22" fillId="0" borderId="0" xfId="0" applyFont="1"/>
    <xf numFmtId="0" fontId="8" fillId="0" borderId="0" xfId="0" applyFont="1" applyAlignment="1">
      <alignment horizontal="center" vertical="center"/>
    </xf>
    <xf numFmtId="0" fontId="0" fillId="0" borderId="16" xfId="0" applyBorder="1" applyAlignment="1">
      <alignment horizontal="center" vertical="center"/>
    </xf>
    <xf numFmtId="0" fontId="23" fillId="0" borderId="0" xfId="0" applyFont="1"/>
    <xf numFmtId="0" fontId="24" fillId="0" borderId="2" xfId="0" applyFont="1" applyBorder="1" applyAlignment="1">
      <alignment vertical="center" wrapText="1"/>
    </xf>
    <xf numFmtId="4" fontId="11" fillId="0" borderId="0" xfId="0" applyNumberFormat="1" applyFont="1" applyAlignment="1">
      <alignment horizontal="center" vertical="center"/>
    </xf>
    <xf numFmtId="4" fontId="9" fillId="0" borderId="0" xfId="0" applyNumberFormat="1" applyFont="1" applyAlignment="1">
      <alignment horizontal="center" vertical="center"/>
    </xf>
    <xf numFmtId="0" fontId="11" fillId="7" borderId="10" xfId="0" applyFont="1" applyFill="1" applyBorder="1" applyAlignment="1">
      <alignment horizontal="center" vertical="center"/>
    </xf>
    <xf numFmtId="0" fontId="9" fillId="2" borderId="3" xfId="0" applyFont="1" applyFill="1" applyBorder="1" applyAlignment="1">
      <alignment vertical="center"/>
    </xf>
    <xf numFmtId="0" fontId="26" fillId="3" borderId="1" xfId="0" applyFont="1" applyFill="1" applyBorder="1" applyAlignment="1">
      <alignment horizontal="right" vertical="center" wrapText="1"/>
    </xf>
    <xf numFmtId="0" fontId="20" fillId="7" borderId="3" xfId="0" applyFont="1" applyFill="1" applyBorder="1" applyAlignment="1">
      <alignment horizontal="left" vertical="center"/>
    </xf>
    <xf numFmtId="0" fontId="11" fillId="0" borderId="0" xfId="0" applyFont="1" applyAlignment="1">
      <alignment horizontal="left" vertical="center" wrapText="1"/>
    </xf>
    <xf numFmtId="0" fontId="20" fillId="0" borderId="0" xfId="0" applyFont="1" applyAlignment="1">
      <alignment horizontal="left" vertical="center"/>
    </xf>
    <xf numFmtId="0" fontId="11" fillId="0" borderId="0" xfId="0" applyFont="1" applyAlignment="1">
      <alignment horizontal="center" vertical="center" wrapText="1"/>
    </xf>
    <xf numFmtId="4" fontId="11" fillId="0" borderId="1" xfId="0" applyNumberFormat="1" applyFont="1" applyBorder="1" applyAlignment="1">
      <alignment horizontal="center" vertical="center"/>
    </xf>
    <xf numFmtId="4" fontId="11" fillId="0" borderId="3" xfId="0" applyNumberFormat="1" applyFont="1" applyBorder="1" applyAlignment="1">
      <alignment horizontal="right"/>
    </xf>
    <xf numFmtId="4" fontId="11" fillId="0" borderId="10" xfId="0" applyNumberFormat="1" applyFont="1" applyBorder="1" applyAlignment="1">
      <alignment horizontal="right" vertical="center"/>
    </xf>
    <xf numFmtId="4" fontId="0" fillId="0" borderId="10" xfId="0" applyNumberFormat="1" applyBorder="1" applyAlignment="1">
      <alignment horizontal="right" vertical="center"/>
    </xf>
    <xf numFmtId="0" fontId="27" fillId="0" borderId="0" xfId="0" applyFont="1" applyAlignment="1">
      <alignment vertical="center"/>
    </xf>
    <xf numFmtId="0" fontId="20" fillId="2" borderId="3" xfId="0" applyFont="1" applyFill="1" applyBorder="1" applyAlignment="1">
      <alignment horizontal="center" vertical="center"/>
    </xf>
    <xf numFmtId="0" fontId="2" fillId="2" borderId="3" xfId="0" applyFont="1" applyFill="1" applyBorder="1" applyAlignment="1">
      <alignment horizontal="center" vertical="center"/>
    </xf>
    <xf numFmtId="0" fontId="9" fillId="2" borderId="3" xfId="0" applyFont="1" applyFill="1" applyBorder="1" applyAlignment="1">
      <alignment horizontal="center" vertical="center"/>
    </xf>
    <xf numFmtId="0" fontId="9" fillId="0" borderId="0" xfId="0" applyFont="1" applyAlignment="1">
      <alignment horizontal="left" vertical="center" wrapText="1"/>
    </xf>
    <xf numFmtId="0" fontId="20" fillId="8" borderId="3" xfId="0" applyFont="1" applyFill="1" applyBorder="1" applyAlignment="1">
      <alignment horizontal="center" vertical="center"/>
    </xf>
    <xf numFmtId="0" fontId="9" fillId="2" borderId="8" xfId="0" applyFont="1" applyFill="1" applyBorder="1" applyAlignment="1">
      <alignment horizontal="center" vertical="center" wrapText="1"/>
    </xf>
    <xf numFmtId="0" fontId="9" fillId="2" borderId="2" xfId="0" applyFont="1" applyFill="1" applyBorder="1" applyAlignment="1">
      <alignment horizontal="center" vertical="center" wrapText="1"/>
    </xf>
    <xf numFmtId="4" fontId="11" fillId="0" borderId="3" xfId="0" applyNumberFormat="1" applyFont="1" applyBorder="1" applyAlignment="1">
      <alignment horizontal="right" vertical="center"/>
    </xf>
    <xf numFmtId="1" fontId="11" fillId="7" borderId="3" xfId="0" applyNumberFormat="1" applyFont="1" applyFill="1" applyBorder="1" applyAlignment="1">
      <alignment vertical="center"/>
    </xf>
    <xf numFmtId="2" fontId="11" fillId="0" borderId="3" xfId="0" applyNumberFormat="1" applyFont="1" applyBorder="1" applyAlignment="1">
      <alignment horizontal="center" vertical="center" wrapText="1"/>
    </xf>
    <xf numFmtId="0" fontId="11" fillId="0" borderId="3" xfId="0" applyFont="1" applyBorder="1" applyAlignment="1">
      <alignment horizontal="center" vertical="center" wrapText="1"/>
    </xf>
    <xf numFmtId="1" fontId="11" fillId="0" borderId="3" xfId="0" applyNumberFormat="1" applyFont="1" applyBorder="1" applyAlignment="1">
      <alignment horizontal="center" vertical="center"/>
    </xf>
    <xf numFmtId="0" fontId="23" fillId="0" borderId="0" xfId="0" applyFont="1" applyAlignment="1">
      <alignment horizontal="left" vertical="center" wrapText="1"/>
    </xf>
    <xf numFmtId="0" fontId="11" fillId="0" borderId="19" xfId="0" applyFont="1" applyBorder="1" applyAlignment="1">
      <alignment horizontal="center" vertical="center" wrapText="1"/>
    </xf>
    <xf numFmtId="4" fontId="11" fillId="0" borderId="2" xfId="0" applyNumberFormat="1" applyFont="1" applyBorder="1" applyAlignment="1">
      <alignment vertical="center"/>
    </xf>
    <xf numFmtId="4" fontId="11" fillId="0" borderId="3" xfId="0" applyNumberFormat="1" applyFont="1" applyBorder="1" applyAlignment="1">
      <alignment vertical="center"/>
    </xf>
    <xf numFmtId="0" fontId="20" fillId="2" borderId="2" xfId="0" applyFont="1" applyFill="1" applyBorder="1" applyAlignment="1">
      <alignment horizontal="center" vertical="center"/>
    </xf>
    <xf numFmtId="9" fontId="9" fillId="0" borderId="0" xfId="0" applyNumberFormat="1" applyFont="1" applyAlignment="1">
      <alignment vertical="center"/>
    </xf>
    <xf numFmtId="0" fontId="0" fillId="0" borderId="3" xfId="0" applyBorder="1" applyAlignment="1">
      <alignment wrapText="1"/>
    </xf>
    <xf numFmtId="4" fontId="2" fillId="0" borderId="0" xfId="0" applyNumberFormat="1" applyFont="1" applyAlignment="1">
      <alignment horizontal="center"/>
    </xf>
    <xf numFmtId="2" fontId="0" fillId="7" borderId="3" xfId="0" applyNumberFormat="1" applyFill="1" applyBorder="1" applyAlignment="1">
      <alignment horizontal="center" vertical="center"/>
    </xf>
    <xf numFmtId="2" fontId="0" fillId="7" borderId="3" xfId="0" applyNumberFormat="1" applyFill="1" applyBorder="1"/>
    <xf numFmtId="4" fontId="3" fillId="0" borderId="0" xfId="0" applyNumberFormat="1" applyFont="1" applyAlignment="1">
      <alignment horizontal="center" vertical="center" wrapText="1"/>
    </xf>
    <xf numFmtId="4" fontId="22" fillId="0" borderId="0" xfId="0" applyNumberFormat="1" applyFont="1" applyAlignment="1">
      <alignment horizontal="center" vertical="center" wrapText="1"/>
    </xf>
    <xf numFmtId="0" fontId="17" fillId="0" borderId="0" xfId="0" applyFont="1" applyAlignment="1">
      <alignment wrapText="1"/>
    </xf>
    <xf numFmtId="0" fontId="3" fillId="0" borderId="0" xfId="0" applyFont="1" applyAlignment="1">
      <alignment horizontal="center" vertical="center" wrapText="1"/>
    </xf>
    <xf numFmtId="0" fontId="9" fillId="0" borderId="3" xfId="0" applyFont="1" applyBorder="1" applyAlignment="1">
      <alignment horizontal="right" vertical="center"/>
    </xf>
    <xf numFmtId="0" fontId="11" fillId="2" borderId="3" xfId="0" applyFont="1" applyFill="1" applyBorder="1" applyAlignment="1">
      <alignment horizontal="center" vertical="center"/>
    </xf>
    <xf numFmtId="0" fontId="11" fillId="0" borderId="0" xfId="0" applyFont="1" applyAlignment="1">
      <alignment horizontal="left" vertical="center"/>
    </xf>
    <xf numFmtId="0" fontId="9" fillId="2" borderId="17"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15" xfId="0" applyFont="1" applyFill="1" applyBorder="1" applyAlignment="1">
      <alignment horizontal="center" vertical="center" wrapText="1"/>
    </xf>
    <xf numFmtId="4" fontId="11" fillId="2" borderId="3" xfId="0" applyNumberFormat="1" applyFont="1" applyFill="1" applyBorder="1" applyAlignment="1">
      <alignment horizontal="center" vertical="center"/>
    </xf>
    <xf numFmtId="4" fontId="11" fillId="0" borderId="0" xfId="0" applyNumberFormat="1" applyFont="1" applyAlignment="1">
      <alignment horizontal="right"/>
    </xf>
    <xf numFmtId="0" fontId="9" fillId="2" borderId="1" xfId="0" applyFont="1" applyFill="1" applyBorder="1" applyAlignment="1">
      <alignment horizontal="center" vertical="center" wrapText="1"/>
    </xf>
    <xf numFmtId="0" fontId="9" fillId="2" borderId="3" xfId="0" applyFont="1" applyFill="1" applyBorder="1" applyAlignment="1">
      <alignment vertical="center" wrapText="1"/>
    </xf>
    <xf numFmtId="0" fontId="11" fillId="7" borderId="1" xfId="0" applyFont="1" applyFill="1" applyBorder="1" applyAlignment="1">
      <alignment vertical="center" wrapText="1"/>
    </xf>
    <xf numFmtId="0" fontId="9" fillId="0" borderId="0" xfId="0" applyFont="1" applyAlignment="1">
      <alignment horizontal="center" vertical="center"/>
    </xf>
    <xf numFmtId="4" fontId="9" fillId="8" borderId="3" xfId="0" applyNumberFormat="1" applyFont="1" applyFill="1" applyBorder="1" applyAlignment="1">
      <alignment horizontal="center" vertical="center"/>
    </xf>
    <xf numFmtId="0" fontId="9" fillId="0" borderId="0" xfId="0" applyFont="1" applyAlignment="1">
      <alignment horizontal="right" vertical="center"/>
    </xf>
    <xf numFmtId="0" fontId="9" fillId="2" borderId="2" xfId="0" applyFont="1" applyFill="1" applyBorder="1" applyAlignment="1">
      <alignment horizontal="left" vertical="center" wrapText="1"/>
    </xf>
    <xf numFmtId="0" fontId="9" fillId="2" borderId="8" xfId="0" applyFont="1" applyFill="1" applyBorder="1" applyAlignment="1">
      <alignment horizontal="left" vertical="center" wrapText="1"/>
    </xf>
    <xf numFmtId="0" fontId="11" fillId="0" borderId="19" xfId="0" applyFont="1" applyBorder="1" applyAlignment="1">
      <alignment vertical="center" wrapText="1"/>
    </xf>
    <xf numFmtId="0" fontId="0" fillId="0" borderId="3" xfId="0" applyBorder="1" applyAlignment="1">
      <alignment horizontal="center" vertical="center"/>
    </xf>
    <xf numFmtId="4" fontId="2" fillId="8" borderId="3" xfId="0" applyNumberFormat="1" applyFont="1" applyFill="1" applyBorder="1" applyAlignment="1">
      <alignment horizontal="center" vertical="center"/>
    </xf>
    <xf numFmtId="4" fontId="11" fillId="0" borderId="0" xfId="0" applyNumberFormat="1" applyFont="1" applyAlignment="1">
      <alignment vertical="center"/>
    </xf>
    <xf numFmtId="0" fontId="2" fillId="0" borderId="0" xfId="0" applyFont="1" applyAlignment="1">
      <alignment horizontal="center" vertical="center"/>
    </xf>
    <xf numFmtId="0" fontId="20" fillId="0" borderId="0" xfId="0" applyFont="1" applyAlignment="1">
      <alignment horizontal="center" vertical="center"/>
    </xf>
    <xf numFmtId="4" fontId="9" fillId="2" borderId="3" xfId="0" applyNumberFormat="1" applyFont="1" applyFill="1" applyBorder="1" applyAlignment="1">
      <alignment horizontal="center" vertical="center"/>
    </xf>
    <xf numFmtId="0" fontId="31" fillId="0" borderId="0" xfId="0" applyFont="1" applyAlignment="1">
      <alignment horizontal="left"/>
    </xf>
    <xf numFmtId="0" fontId="27" fillId="0" borderId="0" xfId="0" applyFont="1"/>
    <xf numFmtId="0" fontId="23" fillId="0" borderId="0" xfId="0" applyFont="1" applyAlignment="1">
      <alignment horizontal="left" vertical="top"/>
    </xf>
    <xf numFmtId="0" fontId="17" fillId="0" borderId="0" xfId="0" applyFont="1" applyAlignment="1">
      <alignment horizontal="left" vertical="center" wrapText="1"/>
    </xf>
    <xf numFmtId="9" fontId="9" fillId="0" borderId="3" xfId="0" applyNumberFormat="1" applyFont="1" applyBorder="1" applyAlignment="1">
      <alignment horizontal="center" vertical="center"/>
    </xf>
    <xf numFmtId="0" fontId="2" fillId="0" borderId="3" xfId="0" applyFont="1" applyBorder="1" applyAlignment="1">
      <alignment horizontal="center" vertical="center"/>
    </xf>
    <xf numFmtId="0" fontId="17" fillId="0" borderId="3" xfId="0" applyFont="1" applyBorder="1" applyAlignment="1">
      <alignment horizontal="left" vertical="center" wrapText="1"/>
    </xf>
    <xf numFmtId="0" fontId="11" fillId="2" borderId="3" xfId="0" applyFont="1" applyFill="1" applyBorder="1" applyAlignment="1">
      <alignment horizontal="center" vertical="center"/>
    </xf>
    <xf numFmtId="0" fontId="17" fillId="0" borderId="0" xfId="0" applyFont="1" applyAlignment="1">
      <alignment horizontal="left" vertical="center" wrapText="1"/>
    </xf>
    <xf numFmtId="0" fontId="27" fillId="0" borderId="0" xfId="0" applyFont="1" applyAlignment="1">
      <alignment vertical="top" wrapText="1"/>
    </xf>
    <xf numFmtId="4" fontId="0" fillId="0" borderId="3" xfId="0" applyNumberFormat="1" applyFill="1" applyBorder="1"/>
    <xf numFmtId="4" fontId="22" fillId="0" borderId="10" xfId="0" applyNumberFormat="1" applyFont="1" applyBorder="1" applyAlignment="1">
      <alignment horizontal="center" vertical="center"/>
    </xf>
    <xf numFmtId="4" fontId="11" fillId="0" borderId="0" xfId="0" applyNumberFormat="1" applyFont="1" applyBorder="1" applyAlignment="1">
      <alignment horizontal="right"/>
    </xf>
    <xf numFmtId="4" fontId="11" fillId="6" borderId="2" xfId="0" applyNumberFormat="1" applyFont="1" applyFill="1" applyBorder="1" applyAlignment="1">
      <alignment horizontal="center" vertical="center"/>
    </xf>
    <xf numFmtId="4" fontId="11" fillId="8" borderId="3" xfId="0" applyNumberFormat="1" applyFont="1" applyFill="1" applyBorder="1" applyAlignment="1">
      <alignment horizontal="center" vertical="center"/>
    </xf>
    <xf numFmtId="4" fontId="11" fillId="6" borderId="3" xfId="0" applyNumberFormat="1"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right" vertical="center"/>
    </xf>
    <xf numFmtId="4" fontId="9" fillId="0" borderId="0" xfId="0" applyNumberFormat="1" applyFont="1" applyFill="1" applyBorder="1" applyAlignment="1">
      <alignment horizontal="center" vertical="center"/>
    </xf>
    <xf numFmtId="4" fontId="9" fillId="0" borderId="0" xfId="0" applyNumberFormat="1" applyFont="1" applyFill="1" applyAlignment="1">
      <alignment horizontal="center" vertical="center"/>
    </xf>
    <xf numFmtId="0" fontId="11" fillId="0" borderId="0" xfId="0" applyFont="1" applyFill="1"/>
    <xf numFmtId="0" fontId="0" fillId="0" borderId="0" xfId="0" applyFill="1"/>
    <xf numFmtId="0" fontId="24" fillId="0" borderId="2" xfId="0" applyFont="1" applyBorder="1" applyAlignment="1">
      <alignment vertical="center"/>
    </xf>
    <xf numFmtId="0" fontId="21" fillId="3" borderId="2" xfId="0" applyFont="1" applyFill="1" applyBorder="1" applyAlignment="1">
      <alignment vertical="center" wrapText="1"/>
    </xf>
    <xf numFmtId="0" fontId="3" fillId="2" borderId="1" xfId="0"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22" fillId="0" borderId="1" xfId="0" applyNumberFormat="1" applyFont="1" applyBorder="1" applyAlignment="1">
      <alignment horizontal="center" vertical="center" wrapText="1"/>
    </xf>
    <xf numFmtId="0" fontId="17" fillId="0" borderId="1" xfId="0" applyFont="1" applyBorder="1" applyAlignment="1">
      <alignment wrapText="1"/>
    </xf>
    <xf numFmtId="4" fontId="0" fillId="0" borderId="1" xfId="0" applyNumberFormat="1" applyBorder="1" applyAlignment="1">
      <alignment horizontal="center" vertical="center" wrapText="1"/>
    </xf>
    <xf numFmtId="0" fontId="0" fillId="0" borderId="1" xfId="0" applyBorder="1" applyAlignment="1">
      <alignment horizontal="center"/>
    </xf>
    <xf numFmtId="4" fontId="3" fillId="6" borderId="1" xfId="0" applyNumberFormat="1" applyFont="1" applyFill="1" applyBorder="1" applyAlignment="1">
      <alignment horizontal="center" vertical="center" wrapText="1"/>
    </xf>
    <xf numFmtId="4" fontId="3" fillId="9" borderId="3" xfId="0" applyNumberFormat="1" applyFont="1" applyFill="1" applyBorder="1" applyAlignment="1">
      <alignment horizontal="center" vertical="center" wrapText="1"/>
    </xf>
    <xf numFmtId="4" fontId="22" fillId="0" borderId="3" xfId="0" applyNumberFormat="1" applyFont="1" applyFill="1" applyBorder="1" applyAlignment="1">
      <alignment horizontal="center" vertical="center" wrapText="1"/>
    </xf>
    <xf numFmtId="0" fontId="17" fillId="0" borderId="3" xfId="0" applyFont="1" applyFill="1" applyBorder="1" applyAlignment="1">
      <alignment wrapText="1"/>
    </xf>
    <xf numFmtId="4" fontId="21" fillId="3" borderId="1" xfId="0" applyNumberFormat="1" applyFont="1" applyFill="1" applyBorder="1" applyAlignment="1">
      <alignment horizontal="center" vertical="center" wrapText="1"/>
    </xf>
    <xf numFmtId="4" fontId="0" fillId="0" borderId="1" xfId="0" applyNumberFormat="1" applyBorder="1" applyAlignment="1">
      <alignment horizontal="center"/>
    </xf>
    <xf numFmtId="4" fontId="2" fillId="3" borderId="1" xfId="0" applyNumberFormat="1" applyFont="1" applyFill="1" applyBorder="1" applyAlignment="1">
      <alignment horizontal="center" vertical="center" wrapText="1"/>
    </xf>
    <xf numFmtId="4" fontId="3" fillId="2" borderId="3" xfId="0" applyNumberFormat="1" applyFont="1" applyFill="1" applyBorder="1" applyAlignment="1">
      <alignment horizontal="center" vertical="center" wrapText="1"/>
    </xf>
    <xf numFmtId="4" fontId="22" fillId="9" borderId="3" xfId="0" applyNumberFormat="1" applyFont="1" applyFill="1" applyBorder="1" applyAlignment="1">
      <alignment horizontal="center" vertical="center" wrapText="1"/>
    </xf>
    <xf numFmtId="4" fontId="0" fillId="9" borderId="3" xfId="0" applyNumberFormat="1" applyFont="1" applyFill="1" applyBorder="1" applyAlignment="1">
      <alignment vertical="center" wrapText="1"/>
    </xf>
    <xf numFmtId="4" fontId="0" fillId="11" borderId="3" xfId="0" applyNumberFormat="1" applyFont="1" applyFill="1" applyBorder="1" applyAlignment="1">
      <alignment vertical="center" wrapText="1"/>
    </xf>
    <xf numFmtId="2" fontId="19" fillId="0" borderId="3" xfId="0" applyNumberFormat="1" applyFont="1" applyBorder="1" applyAlignment="1">
      <alignment horizontal="center" vertical="center" wrapText="1"/>
    </xf>
    <xf numFmtId="2" fontId="19" fillId="0" borderId="3" xfId="0" applyNumberFormat="1" applyFont="1" applyBorder="1" applyAlignment="1">
      <alignment horizontal="center" vertical="center"/>
    </xf>
    <xf numFmtId="0" fontId="11" fillId="2" borderId="2"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9" fillId="8" borderId="3" xfId="0" applyFont="1" applyFill="1" applyBorder="1" applyAlignment="1">
      <alignment horizontal="right" vertical="center"/>
    </xf>
    <xf numFmtId="0" fontId="20" fillId="7" borderId="3" xfId="0" applyFont="1" applyFill="1" applyBorder="1" applyAlignment="1">
      <alignment horizontal="left" vertical="center"/>
    </xf>
    <xf numFmtId="0" fontId="9" fillId="2" borderId="3" xfId="0" applyFont="1" applyFill="1" applyBorder="1" applyAlignment="1">
      <alignment horizontal="left" vertical="center"/>
    </xf>
    <xf numFmtId="0" fontId="9" fillId="2" borderId="17" xfId="0" applyFont="1" applyFill="1" applyBorder="1" applyAlignment="1">
      <alignment horizontal="center" vertical="center"/>
    </xf>
    <xf numFmtId="0" fontId="9" fillId="2" borderId="19" xfId="0" applyFont="1" applyFill="1" applyBorder="1" applyAlignment="1">
      <alignment horizontal="center" vertical="center"/>
    </xf>
    <xf numFmtId="0" fontId="11" fillId="0" borderId="0" xfId="0" applyFont="1" applyAlignment="1">
      <alignment horizontal="left" vertical="center"/>
    </xf>
    <xf numFmtId="0" fontId="11" fillId="2" borderId="3" xfId="0" applyFont="1" applyFill="1" applyBorder="1" applyAlignment="1">
      <alignment horizontal="center" vertical="center" wrapText="1"/>
    </xf>
    <xf numFmtId="0" fontId="9" fillId="6" borderId="1" xfId="0" applyFont="1" applyFill="1" applyBorder="1" applyAlignment="1">
      <alignment horizontal="left" vertical="center" wrapText="1"/>
    </xf>
    <xf numFmtId="0" fontId="9" fillId="6" borderId="9" xfId="0" applyFont="1" applyFill="1" applyBorder="1" applyAlignment="1">
      <alignment horizontal="left" vertical="center" wrapText="1"/>
    </xf>
    <xf numFmtId="0" fontId="9" fillId="6" borderId="10" xfId="0" applyFont="1" applyFill="1" applyBorder="1" applyAlignment="1">
      <alignment horizontal="left" vertical="center" wrapText="1"/>
    </xf>
    <xf numFmtId="0" fontId="27" fillId="0" borderId="0" xfId="0" applyFont="1" applyAlignment="1">
      <alignment horizontal="left" vertical="top" wrapText="1"/>
    </xf>
    <xf numFmtId="0" fontId="9" fillId="2" borderId="2" xfId="0" applyFont="1" applyFill="1" applyBorder="1" applyAlignment="1">
      <alignment horizontal="center" vertical="center"/>
    </xf>
    <xf numFmtId="0" fontId="9" fillId="2" borderId="8" xfId="0" applyFont="1" applyFill="1" applyBorder="1" applyAlignment="1">
      <alignment horizontal="center" vertical="center"/>
    </xf>
    <xf numFmtId="0" fontId="20" fillId="8" borderId="1" xfId="0" applyFont="1" applyFill="1" applyBorder="1" applyAlignment="1">
      <alignment horizontal="center" vertical="center"/>
    </xf>
    <xf numFmtId="0" fontId="20" fillId="8" borderId="10" xfId="0" applyFont="1" applyFill="1" applyBorder="1" applyAlignment="1">
      <alignment horizontal="center" vertical="center"/>
    </xf>
    <xf numFmtId="0" fontId="9" fillId="8" borderId="0" xfId="0" applyFont="1" applyFill="1" applyAlignment="1">
      <alignment horizontal="lef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27" fillId="0" borderId="0" xfId="0" applyFont="1" applyAlignment="1">
      <alignment horizontal="left" vertical="center" wrapText="1"/>
    </xf>
    <xf numFmtId="0" fontId="11" fillId="7" borderId="1" xfId="0" applyFont="1" applyFill="1" applyBorder="1" applyAlignment="1">
      <alignment horizontal="center" vertical="center" wrapText="1"/>
    </xf>
    <xf numFmtId="0" fontId="11" fillId="7" borderId="10" xfId="0" applyFont="1" applyFill="1" applyBorder="1" applyAlignment="1">
      <alignment horizontal="center" vertical="center" wrapText="1"/>
    </xf>
    <xf numFmtId="0" fontId="9" fillId="6" borderId="1" xfId="0" applyFont="1" applyFill="1" applyBorder="1" applyAlignment="1">
      <alignment horizontal="right" vertical="center" wrapText="1"/>
    </xf>
    <xf numFmtId="0" fontId="9" fillId="6" borderId="9" xfId="0" applyFont="1" applyFill="1" applyBorder="1" applyAlignment="1">
      <alignment horizontal="right" vertical="center" wrapText="1"/>
    </xf>
    <xf numFmtId="0" fontId="9" fillId="6" borderId="10" xfId="0" applyFont="1" applyFill="1" applyBorder="1" applyAlignment="1">
      <alignment horizontal="right" vertical="center" wrapText="1"/>
    </xf>
    <xf numFmtId="0" fontId="9" fillId="2" borderId="1"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8" borderId="1" xfId="0" applyFont="1" applyFill="1" applyBorder="1" applyAlignment="1">
      <alignment horizontal="right" vertical="center"/>
    </xf>
    <xf numFmtId="0" fontId="9" fillId="8" borderId="9" xfId="0" applyFont="1" applyFill="1" applyBorder="1" applyAlignment="1">
      <alignment horizontal="right" vertical="center"/>
    </xf>
    <xf numFmtId="0" fontId="9" fillId="8" borderId="10" xfId="0" applyFont="1" applyFill="1" applyBorder="1" applyAlignment="1">
      <alignment horizontal="right" vertical="center"/>
    </xf>
    <xf numFmtId="0" fontId="9" fillId="6" borderId="1" xfId="0" applyFont="1" applyFill="1" applyBorder="1" applyAlignment="1">
      <alignment horizontal="right" vertical="center"/>
    </xf>
    <xf numFmtId="0" fontId="9" fillId="6" borderId="9" xfId="0" applyFont="1" applyFill="1" applyBorder="1" applyAlignment="1">
      <alignment horizontal="right" vertical="center"/>
    </xf>
    <xf numFmtId="0" fontId="9" fillId="6" borderId="10" xfId="0" applyFont="1" applyFill="1" applyBorder="1" applyAlignment="1">
      <alignment horizontal="right" vertical="center"/>
    </xf>
    <xf numFmtId="0" fontId="11" fillId="0" borderId="2" xfId="0" applyFont="1" applyBorder="1" applyAlignment="1">
      <alignment horizontal="left" vertical="center" wrapText="1"/>
    </xf>
    <xf numFmtId="0" fontId="11" fillId="0" borderId="8" xfId="0" applyFont="1" applyBorder="1" applyAlignment="1">
      <alignment horizontal="left" vertical="center" wrapText="1"/>
    </xf>
    <xf numFmtId="1" fontId="11" fillId="0" borderId="2" xfId="0" applyNumberFormat="1" applyFont="1" applyBorder="1" applyAlignment="1">
      <alignment horizontal="center" vertical="center"/>
    </xf>
    <xf numFmtId="1" fontId="11" fillId="0" borderId="8" xfId="0" applyNumberFormat="1" applyFont="1" applyBorder="1" applyAlignment="1">
      <alignment horizontal="center" vertical="center"/>
    </xf>
    <xf numFmtId="0" fontId="11" fillId="0" borderId="15" xfId="0" applyFont="1" applyBorder="1" applyAlignment="1">
      <alignment horizontal="left" vertical="center" wrapText="1"/>
    </xf>
    <xf numFmtId="0" fontId="11" fillId="0" borderId="18" xfId="0" applyFont="1" applyBorder="1" applyAlignment="1">
      <alignment horizontal="left" vertical="center" wrapText="1"/>
    </xf>
    <xf numFmtId="0" fontId="9" fillId="2" borderId="3" xfId="0" applyFont="1" applyFill="1" applyBorder="1" applyAlignment="1">
      <alignment horizontal="left" vertical="center" wrapText="1"/>
    </xf>
    <xf numFmtId="0" fontId="9" fillId="2" borderId="17"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23" fillId="0" borderId="0" xfId="0" applyFont="1" applyAlignment="1">
      <alignment horizontal="left" vertical="center" wrapText="1"/>
    </xf>
    <xf numFmtId="0" fontId="2" fillId="8" borderId="3" xfId="0" applyFont="1" applyFill="1" applyBorder="1" applyAlignment="1">
      <alignment horizontal="right" vertical="center"/>
    </xf>
    <xf numFmtId="0" fontId="20" fillId="0" borderId="0" xfId="0" applyFont="1" applyAlignment="1">
      <alignment horizontal="center" vertical="center"/>
    </xf>
    <xf numFmtId="0" fontId="9" fillId="2" borderId="15"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2" fillId="8" borderId="1" xfId="0" applyFont="1" applyFill="1" applyBorder="1" applyAlignment="1">
      <alignment horizontal="right" vertical="center"/>
    </xf>
    <xf numFmtId="0" fontId="2" fillId="8" borderId="9" xfId="0" applyFont="1" applyFill="1" applyBorder="1" applyAlignment="1">
      <alignment horizontal="right" vertical="center"/>
    </xf>
    <xf numFmtId="0" fontId="2" fillId="8" borderId="10" xfId="0" applyFont="1" applyFill="1" applyBorder="1" applyAlignment="1">
      <alignment horizontal="right" vertical="center"/>
    </xf>
    <xf numFmtId="0" fontId="20" fillId="8" borderId="3" xfId="0" applyFont="1" applyFill="1" applyBorder="1" applyAlignment="1">
      <alignment horizontal="center" vertical="center"/>
    </xf>
    <xf numFmtId="0" fontId="9" fillId="8" borderId="0" xfId="0" applyFont="1" applyFill="1" applyAlignment="1">
      <alignment horizontal="left" vertical="center"/>
    </xf>
    <xf numFmtId="0" fontId="11" fillId="2" borderId="3" xfId="0" applyFont="1" applyFill="1" applyBorder="1" applyAlignment="1">
      <alignment horizontal="left" vertical="center"/>
    </xf>
    <xf numFmtId="0" fontId="9" fillId="8" borderId="1" xfId="0" applyFont="1" applyFill="1" applyBorder="1" applyAlignment="1">
      <alignment horizontal="center" vertical="center" wrapText="1"/>
    </xf>
    <xf numFmtId="0" fontId="9" fillId="8" borderId="9" xfId="0" applyFont="1" applyFill="1" applyBorder="1" applyAlignment="1">
      <alignment horizontal="center" vertical="center" wrapText="1"/>
    </xf>
    <xf numFmtId="0" fontId="9" fillId="8" borderId="10" xfId="0" applyFont="1" applyFill="1" applyBorder="1" applyAlignment="1">
      <alignment horizontal="center" vertical="center" wrapText="1"/>
    </xf>
    <xf numFmtId="0" fontId="2" fillId="2" borderId="3" xfId="0" applyFont="1" applyFill="1" applyBorder="1" applyAlignment="1">
      <alignment horizontal="right" vertical="center"/>
    </xf>
    <xf numFmtId="0" fontId="26" fillId="2" borderId="1" xfId="0" applyFont="1" applyFill="1" applyBorder="1" applyAlignment="1">
      <alignment horizontal="center" vertical="center"/>
    </xf>
    <xf numFmtId="0" fontId="26" fillId="2" borderId="10" xfId="0" applyFont="1" applyFill="1" applyBorder="1" applyAlignment="1">
      <alignment horizontal="center" vertical="center"/>
    </xf>
    <xf numFmtId="0" fontId="2" fillId="2" borderId="3" xfId="0" applyFont="1" applyFill="1" applyBorder="1" applyAlignment="1">
      <alignment horizontal="center" vertical="center"/>
    </xf>
    <xf numFmtId="0" fontId="3" fillId="10" borderId="3" xfId="0" applyFont="1" applyFill="1" applyBorder="1" applyAlignment="1">
      <alignment horizontal="center" vertical="center" wrapText="1"/>
    </xf>
    <xf numFmtId="0" fontId="0" fillId="4" borderId="5" xfId="0" applyFill="1" applyBorder="1" applyAlignment="1">
      <alignment horizontal="left" wrapText="1"/>
    </xf>
    <xf numFmtId="0" fontId="0" fillId="4" borderId="6" xfId="0" applyFill="1" applyBorder="1" applyAlignment="1">
      <alignment horizontal="left" wrapText="1"/>
    </xf>
    <xf numFmtId="0" fontId="0" fillId="4" borderId="7" xfId="0" applyFill="1" applyBorder="1" applyAlignment="1">
      <alignment horizontal="left" wrapText="1"/>
    </xf>
    <xf numFmtId="0" fontId="6" fillId="4" borderId="3" xfId="0" applyFont="1" applyFill="1" applyBorder="1" applyAlignment="1">
      <alignment horizontal="left" vertical="top"/>
    </xf>
    <xf numFmtId="0" fontId="8" fillId="0" borderId="11" xfId="0" applyFont="1" applyBorder="1" applyAlignment="1">
      <alignment horizontal="left" wrapText="1"/>
    </xf>
    <xf numFmtId="0" fontId="2" fillId="0" borderId="3" xfId="0" applyFont="1" applyBorder="1" applyAlignment="1">
      <alignment horizontal="left"/>
    </xf>
    <xf numFmtId="0" fontId="7" fillId="0" borderId="0" xfId="0" applyFont="1" applyAlignment="1">
      <alignment horizontal="left" vertical="top"/>
    </xf>
    <xf numFmtId="0" fontId="0" fillId="0" borderId="1" xfId="0" applyBorder="1" applyAlignment="1">
      <alignment horizontal="center" vertical="top" wrapText="1"/>
    </xf>
    <xf numFmtId="0" fontId="0" fillId="0" borderId="9" xfId="0" applyBorder="1" applyAlignment="1">
      <alignment horizontal="center" vertical="top" wrapText="1"/>
    </xf>
    <xf numFmtId="0" fontId="0" fillId="0" borderId="10" xfId="0" applyBorder="1" applyAlignment="1">
      <alignment horizontal="center" vertical="top" wrapText="1"/>
    </xf>
    <xf numFmtId="0" fontId="6" fillId="4" borderId="1" xfId="0" applyFont="1" applyFill="1" applyBorder="1" applyAlignment="1">
      <alignment horizontal="left" vertical="top" wrapText="1"/>
    </xf>
    <xf numFmtId="0" fontId="6" fillId="4" borderId="9" xfId="0" applyFont="1" applyFill="1" applyBorder="1" applyAlignment="1">
      <alignment horizontal="left" vertical="top" wrapText="1"/>
    </xf>
    <xf numFmtId="0" fontId="6" fillId="4" borderId="10" xfId="0" applyFont="1" applyFill="1" applyBorder="1" applyAlignment="1">
      <alignment horizontal="left" vertical="top" wrapText="1"/>
    </xf>
    <xf numFmtId="0" fontId="2" fillId="4" borderId="5" xfId="0" applyFont="1" applyFill="1" applyBorder="1" applyAlignment="1">
      <alignment horizontal="left" vertical="top" wrapText="1"/>
    </xf>
    <xf numFmtId="0" fontId="2" fillId="4" borderId="6" xfId="0" applyFont="1" applyFill="1" applyBorder="1" applyAlignment="1">
      <alignment horizontal="left" vertical="top" wrapText="1"/>
    </xf>
    <xf numFmtId="0" fontId="2" fillId="4" borderId="13" xfId="0" applyFont="1" applyFill="1" applyBorder="1" applyAlignment="1">
      <alignment horizontal="left" vertical="top" wrapText="1"/>
    </xf>
    <xf numFmtId="0" fontId="9" fillId="0" borderId="12" xfId="0" applyFont="1" applyBorder="1" applyAlignment="1">
      <alignment horizontal="left"/>
    </xf>
    <xf numFmtId="0" fontId="2" fillId="4" borderId="7" xfId="0" applyFont="1" applyFill="1" applyBorder="1" applyAlignment="1">
      <alignment horizontal="left" vertical="top" wrapText="1"/>
    </xf>
    <xf numFmtId="0" fontId="3" fillId="4" borderId="3" xfId="0" applyFont="1" applyFill="1" applyBorder="1" applyAlignment="1">
      <alignment horizontal="left" vertical="top"/>
    </xf>
    <xf numFmtId="0" fontId="0" fillId="0" borderId="1"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5" borderId="2" xfId="0" applyFill="1" applyBorder="1" applyAlignment="1">
      <alignment horizontal="center" vertical="center" wrapText="1"/>
    </xf>
    <xf numFmtId="0" fontId="0" fillId="5" borderId="8" xfId="0" applyFill="1" applyBorder="1" applyAlignment="1">
      <alignment horizontal="center" vertical="center" wrapText="1"/>
    </xf>
    <xf numFmtId="0" fontId="0" fillId="5" borderId="3" xfId="0" applyFill="1" applyBorder="1" applyAlignment="1">
      <alignment horizontal="center" vertical="center"/>
    </xf>
    <xf numFmtId="0" fontId="0" fillId="5" borderId="3" xfId="0" applyFill="1" applyBorder="1" applyAlignment="1">
      <alignment horizontal="center" vertical="center" wrapText="1"/>
    </xf>
    <xf numFmtId="0" fontId="2" fillId="4" borderId="1" xfId="0" applyFont="1" applyFill="1" applyBorder="1" applyAlignment="1">
      <alignment horizontal="left"/>
    </xf>
    <xf numFmtId="0" fontId="2" fillId="4" borderId="9" xfId="0" applyFont="1" applyFill="1" applyBorder="1" applyAlignment="1">
      <alignment horizontal="left"/>
    </xf>
    <xf numFmtId="0" fontId="2" fillId="4" borderId="1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39FAB-0619-4D31-BC8C-44A0BF334DB6}">
  <dimension ref="A1:K74"/>
  <sheetViews>
    <sheetView topLeftCell="A62" zoomScaleNormal="100" workbookViewId="0">
      <selection activeCell="D12" sqref="D12"/>
    </sheetView>
  </sheetViews>
  <sheetFormatPr defaultRowHeight="15" x14ac:dyDescent="0.25"/>
  <cols>
    <col min="1" max="1" width="79.28515625" customWidth="1"/>
    <col min="2" max="2" width="23.42578125" customWidth="1"/>
    <col min="3" max="3" width="17.5703125" style="52" customWidth="1"/>
    <col min="4" max="4" width="20.7109375" style="52" customWidth="1"/>
    <col min="5" max="5" width="12.140625" style="52" customWidth="1"/>
    <col min="6" max="6" width="20.28515625" customWidth="1"/>
    <col min="7" max="7" width="16.5703125" customWidth="1"/>
    <col min="8" max="8" width="10.85546875" customWidth="1"/>
  </cols>
  <sheetData>
    <row r="1" spans="1:11" ht="34.5" customHeight="1" x14ac:dyDescent="0.25">
      <c r="A1" s="207" t="s">
        <v>147</v>
      </c>
      <c r="B1" s="207"/>
      <c r="C1" s="207"/>
      <c r="D1" s="207"/>
      <c r="E1" s="90"/>
      <c r="F1" s="48"/>
      <c r="G1" s="48"/>
    </row>
    <row r="2" spans="1:11" ht="15.75" x14ac:dyDescent="0.25">
      <c r="A2" s="101"/>
      <c r="B2" s="101"/>
      <c r="C2" s="101"/>
      <c r="D2" s="101"/>
      <c r="E2" s="90"/>
      <c r="F2" s="48"/>
      <c r="G2" s="48"/>
    </row>
    <row r="3" spans="1:11" ht="38.450000000000003" customHeight="1" x14ac:dyDescent="0.25">
      <c r="A3" s="210" t="s">
        <v>305</v>
      </c>
      <c r="B3" s="210"/>
      <c r="C3" s="210"/>
      <c r="D3" s="210"/>
      <c r="E3" s="210"/>
      <c r="F3" s="210"/>
      <c r="G3" s="210"/>
    </row>
    <row r="4" spans="1:11" ht="15.75" x14ac:dyDescent="0.25">
      <c r="B4" s="49"/>
      <c r="C4" s="51"/>
      <c r="D4" s="51"/>
      <c r="E4" s="51"/>
      <c r="F4" s="48"/>
      <c r="G4" s="48"/>
    </row>
    <row r="5" spans="1:11" ht="33" customHeight="1" x14ac:dyDescent="0.25">
      <c r="A5" s="89" t="s">
        <v>156</v>
      </c>
      <c r="B5" s="193" t="s">
        <v>157</v>
      </c>
      <c r="C5" s="193"/>
      <c r="D5" s="193"/>
      <c r="E5" s="91"/>
      <c r="F5" s="69"/>
      <c r="G5" s="48"/>
    </row>
    <row r="6" spans="1:11" ht="52.5" customHeight="1" x14ac:dyDescent="0.25">
      <c r="A6" s="194" t="s">
        <v>151</v>
      </c>
      <c r="B6" s="195" t="s">
        <v>148</v>
      </c>
      <c r="C6" s="190" t="s">
        <v>169</v>
      </c>
      <c r="D6" s="198" t="s">
        <v>307</v>
      </c>
      <c r="E6" s="92"/>
      <c r="F6" s="205" t="s">
        <v>137</v>
      </c>
      <c r="G6" s="206"/>
    </row>
    <row r="7" spans="1:11" ht="15.75" hidden="1" x14ac:dyDescent="0.25">
      <c r="A7" s="194"/>
      <c r="B7" s="196"/>
      <c r="C7" s="191"/>
      <c r="D7" s="198"/>
      <c r="E7" s="92"/>
      <c r="F7" s="48"/>
      <c r="G7" s="208" t="s">
        <v>137</v>
      </c>
      <c r="H7" s="209"/>
    </row>
    <row r="8" spans="1:11" ht="31.5" x14ac:dyDescent="0.25">
      <c r="A8" s="50" t="s">
        <v>228</v>
      </c>
      <c r="B8" s="77"/>
      <c r="C8" s="55">
        <v>15</v>
      </c>
      <c r="D8" s="55">
        <f>B8*C8</f>
        <v>0</v>
      </c>
      <c r="E8" s="84"/>
      <c r="F8" s="102" t="s">
        <v>161</v>
      </c>
      <c r="G8" s="62" t="s">
        <v>163</v>
      </c>
    </row>
    <row r="9" spans="1:11" ht="31.5" x14ac:dyDescent="0.25">
      <c r="A9" s="50" t="s">
        <v>221</v>
      </c>
      <c r="B9" s="77"/>
      <c r="C9" s="55">
        <v>15</v>
      </c>
      <c r="D9" s="55">
        <f t="shared" ref="D9:D32" si="0">B9*C9</f>
        <v>0</v>
      </c>
      <c r="E9" s="93"/>
      <c r="F9" s="98" t="s">
        <v>143</v>
      </c>
      <c r="G9" s="95">
        <f>D37</f>
        <v>0</v>
      </c>
    </row>
    <row r="10" spans="1:11" ht="31.5" x14ac:dyDescent="0.25">
      <c r="A10" s="50" t="s">
        <v>229</v>
      </c>
      <c r="B10" s="77"/>
      <c r="C10" s="55">
        <v>15</v>
      </c>
      <c r="D10" s="55">
        <f t="shared" ref="D10" si="1">B10*C10</f>
        <v>0</v>
      </c>
      <c r="E10" s="84"/>
      <c r="F10" s="100" t="s">
        <v>145</v>
      </c>
      <c r="G10" s="95">
        <f>D72</f>
        <v>0</v>
      </c>
      <c r="H10" s="73"/>
    </row>
    <row r="11" spans="1:11" ht="31.5" x14ac:dyDescent="0.25">
      <c r="A11" s="50" t="s">
        <v>149</v>
      </c>
      <c r="B11" s="77"/>
      <c r="C11" s="55">
        <v>15</v>
      </c>
      <c r="D11" s="55">
        <f t="shared" si="0"/>
        <v>0</v>
      </c>
      <c r="E11" s="84"/>
      <c r="F11" s="100" t="s">
        <v>160</v>
      </c>
      <c r="G11" s="94">
        <f>SUM(G9:G10)</f>
        <v>0</v>
      </c>
    </row>
    <row r="12" spans="1:11" ht="33" customHeight="1" x14ac:dyDescent="0.25">
      <c r="A12" s="199" t="s">
        <v>324</v>
      </c>
      <c r="B12" s="200"/>
      <c r="C12" s="201"/>
      <c r="D12" s="160">
        <f>D8+D10</f>
        <v>0</v>
      </c>
      <c r="E12" s="84"/>
      <c r="F12" s="163"/>
      <c r="G12" s="159"/>
    </row>
    <row r="13" spans="1:11" ht="33" customHeight="1" x14ac:dyDescent="0.25">
      <c r="A13" s="199" t="s">
        <v>325</v>
      </c>
      <c r="B13" s="200"/>
      <c r="C13" s="201"/>
      <c r="D13" s="160">
        <f>D9+D11</f>
        <v>0</v>
      </c>
      <c r="E13" s="84"/>
      <c r="F13" s="202" t="s">
        <v>320</v>
      </c>
      <c r="G13" s="202"/>
      <c r="H13" s="202"/>
      <c r="I13" s="202"/>
      <c r="J13" s="202"/>
      <c r="K13" s="202"/>
    </row>
    <row r="14" spans="1:11" ht="31.5" customHeight="1" x14ac:dyDescent="0.25">
      <c r="A14" s="87" t="s">
        <v>150</v>
      </c>
      <c r="B14" s="203" t="s">
        <v>148</v>
      </c>
      <c r="C14" s="190" t="s">
        <v>169</v>
      </c>
      <c r="D14" s="190" t="s">
        <v>308</v>
      </c>
      <c r="E14" s="92"/>
      <c r="F14" s="48"/>
      <c r="G14" s="48"/>
    </row>
    <row r="15" spans="1:11" ht="31.5" customHeight="1" x14ac:dyDescent="0.25">
      <c r="A15" s="88" t="s">
        <v>223</v>
      </c>
      <c r="B15" s="204"/>
      <c r="C15" s="191"/>
      <c r="D15" s="191"/>
      <c r="E15" s="53"/>
      <c r="F15" s="156"/>
      <c r="G15" s="156"/>
      <c r="H15" s="156"/>
      <c r="I15" s="156"/>
      <c r="J15" s="156"/>
      <c r="K15" s="156"/>
    </row>
    <row r="16" spans="1:11" ht="31.5" x14ac:dyDescent="0.25">
      <c r="A16" s="50" t="s">
        <v>230</v>
      </c>
      <c r="B16" s="54"/>
      <c r="C16" s="55">
        <v>15</v>
      </c>
      <c r="D16" s="55">
        <f t="shared" si="0"/>
        <v>0</v>
      </c>
      <c r="E16" s="84"/>
      <c r="F16" s="69"/>
      <c r="G16" s="48"/>
    </row>
    <row r="17" spans="1:7" ht="31.5" x14ac:dyDescent="0.25">
      <c r="A17" s="50" t="s">
        <v>222</v>
      </c>
      <c r="B17" s="54"/>
      <c r="C17" s="55">
        <v>15</v>
      </c>
      <c r="D17" s="55">
        <f t="shared" si="0"/>
        <v>0</v>
      </c>
      <c r="E17" s="84"/>
      <c r="F17" s="69"/>
      <c r="G17" s="48"/>
    </row>
    <row r="18" spans="1:7" ht="31.5" x14ac:dyDescent="0.25">
      <c r="A18" s="50" t="s">
        <v>231</v>
      </c>
      <c r="B18" s="54"/>
      <c r="C18" s="55">
        <v>15</v>
      </c>
      <c r="D18" s="55">
        <f t="shared" si="0"/>
        <v>0</v>
      </c>
      <c r="E18" s="84"/>
      <c r="F18" s="69"/>
      <c r="G18" s="48"/>
    </row>
    <row r="19" spans="1:7" ht="31.5" x14ac:dyDescent="0.25">
      <c r="A19" s="50" t="s">
        <v>152</v>
      </c>
      <c r="B19" s="54"/>
      <c r="C19" s="55">
        <v>15</v>
      </c>
      <c r="D19" s="55">
        <f t="shared" si="0"/>
        <v>0</v>
      </c>
      <c r="E19" s="84"/>
      <c r="F19" s="69"/>
      <c r="G19" s="48"/>
    </row>
    <row r="20" spans="1:7" ht="31.5" x14ac:dyDescent="0.25">
      <c r="A20" s="88" t="s">
        <v>220</v>
      </c>
      <c r="B20" s="125"/>
      <c r="C20" s="130"/>
      <c r="D20" s="130"/>
      <c r="E20" s="84"/>
      <c r="F20" s="69"/>
      <c r="G20" s="48"/>
    </row>
    <row r="21" spans="1:7" ht="31.5" x14ac:dyDescent="0.25">
      <c r="A21" s="50" t="s">
        <v>232</v>
      </c>
      <c r="B21" s="54"/>
      <c r="C21" s="55">
        <v>120</v>
      </c>
      <c r="D21" s="55">
        <f t="shared" si="0"/>
        <v>0</v>
      </c>
      <c r="E21" s="84"/>
      <c r="F21" s="69"/>
      <c r="G21" s="48"/>
    </row>
    <row r="22" spans="1:7" ht="47.25" x14ac:dyDescent="0.25">
      <c r="A22" s="50" t="s">
        <v>219</v>
      </c>
      <c r="B22" s="54"/>
      <c r="C22" s="55">
        <v>120</v>
      </c>
      <c r="D22" s="55">
        <f t="shared" si="0"/>
        <v>0</v>
      </c>
      <c r="E22" s="84"/>
      <c r="F22" s="69"/>
      <c r="G22" s="48"/>
    </row>
    <row r="23" spans="1:7" ht="31.5" x14ac:dyDescent="0.25">
      <c r="A23" s="88" t="s">
        <v>153</v>
      </c>
      <c r="B23" s="125"/>
      <c r="C23" s="125"/>
      <c r="D23" s="130"/>
      <c r="E23" s="84"/>
      <c r="F23" s="69"/>
      <c r="G23" s="48"/>
    </row>
    <row r="24" spans="1:7" ht="47.25" x14ac:dyDescent="0.25">
      <c r="A24" s="50" t="s">
        <v>233</v>
      </c>
      <c r="B24" s="54"/>
      <c r="C24" s="55">
        <v>135</v>
      </c>
      <c r="D24" s="55">
        <f t="shared" si="0"/>
        <v>0</v>
      </c>
      <c r="E24" s="84"/>
      <c r="F24" s="69"/>
      <c r="G24" s="48"/>
    </row>
    <row r="25" spans="1:7" ht="47.25" x14ac:dyDescent="0.25">
      <c r="A25" s="50" t="s">
        <v>225</v>
      </c>
      <c r="B25" s="54"/>
      <c r="C25" s="55">
        <v>135</v>
      </c>
      <c r="D25" s="55">
        <f t="shared" si="0"/>
        <v>0</v>
      </c>
      <c r="E25" s="84"/>
      <c r="F25" s="69"/>
      <c r="G25" s="48"/>
    </row>
    <row r="26" spans="1:7" ht="47.25" x14ac:dyDescent="0.25">
      <c r="A26" s="50" t="s">
        <v>234</v>
      </c>
      <c r="B26" s="54"/>
      <c r="C26" s="55">
        <v>60</v>
      </c>
      <c r="D26" s="55">
        <f t="shared" si="0"/>
        <v>0</v>
      </c>
      <c r="E26" s="84"/>
      <c r="F26" s="69"/>
      <c r="G26" s="48"/>
    </row>
    <row r="27" spans="1:7" ht="47.25" x14ac:dyDescent="0.25">
      <c r="A27" s="50" t="s">
        <v>224</v>
      </c>
      <c r="B27" s="54"/>
      <c r="C27" s="55">
        <v>60</v>
      </c>
      <c r="D27" s="55">
        <f t="shared" si="0"/>
        <v>0</v>
      </c>
      <c r="E27" s="84"/>
      <c r="F27" s="69"/>
      <c r="G27" s="48"/>
    </row>
    <row r="28" spans="1:7" ht="31.5" x14ac:dyDescent="0.25">
      <c r="A28" s="88" t="s">
        <v>154</v>
      </c>
      <c r="B28" s="125"/>
      <c r="C28" s="130"/>
      <c r="D28" s="130"/>
      <c r="E28" s="84"/>
      <c r="F28" s="69"/>
      <c r="G28" s="48"/>
    </row>
    <row r="29" spans="1:7" ht="47.25" x14ac:dyDescent="0.25">
      <c r="A29" s="50" t="s">
        <v>235</v>
      </c>
      <c r="B29" s="54"/>
      <c r="C29" s="55">
        <v>150</v>
      </c>
      <c r="D29" s="55">
        <f t="shared" si="0"/>
        <v>0</v>
      </c>
      <c r="E29" s="84"/>
      <c r="F29" s="48"/>
      <c r="G29" s="48"/>
    </row>
    <row r="30" spans="1:7" ht="47.25" x14ac:dyDescent="0.25">
      <c r="A30" s="50" t="s">
        <v>226</v>
      </c>
      <c r="B30" s="54"/>
      <c r="C30" s="55">
        <v>150</v>
      </c>
      <c r="D30" s="55">
        <f t="shared" si="0"/>
        <v>0</v>
      </c>
      <c r="E30" s="84"/>
      <c r="F30" s="48"/>
      <c r="G30" s="48"/>
    </row>
    <row r="31" spans="1:7" ht="47.25" x14ac:dyDescent="0.25">
      <c r="A31" s="50" t="s">
        <v>236</v>
      </c>
      <c r="B31" s="86"/>
      <c r="C31" s="55">
        <v>75</v>
      </c>
      <c r="D31" s="55">
        <f t="shared" si="0"/>
        <v>0</v>
      </c>
      <c r="E31" s="84"/>
      <c r="F31" s="48"/>
      <c r="G31" s="48"/>
    </row>
    <row r="32" spans="1:7" ht="47.25" x14ac:dyDescent="0.25">
      <c r="A32" s="50" t="s">
        <v>227</v>
      </c>
      <c r="B32" s="86"/>
      <c r="C32" s="55">
        <v>75</v>
      </c>
      <c r="D32" s="55">
        <f t="shared" si="0"/>
        <v>0</v>
      </c>
      <c r="E32" s="84"/>
      <c r="F32" s="48"/>
      <c r="G32" s="48"/>
    </row>
    <row r="33" spans="1:7" ht="29.25" customHeight="1" x14ac:dyDescent="0.25">
      <c r="A33" s="199" t="s">
        <v>326</v>
      </c>
      <c r="B33" s="200"/>
      <c r="C33" s="201"/>
      <c r="D33" s="162">
        <f>D16+D18+D21+D24+D26+D29+D31</f>
        <v>0</v>
      </c>
      <c r="E33" s="84"/>
      <c r="F33" s="48"/>
      <c r="G33" s="48"/>
    </row>
    <row r="34" spans="1:7" ht="32.25" customHeight="1" x14ac:dyDescent="0.25">
      <c r="A34" s="199" t="s">
        <v>327</v>
      </c>
      <c r="B34" s="200"/>
      <c r="C34" s="201"/>
      <c r="D34" s="162">
        <f>D17+D19+D22+D25+D27+D30+D32</f>
        <v>0</v>
      </c>
      <c r="E34" s="84"/>
      <c r="F34" s="48"/>
      <c r="G34" s="48"/>
    </row>
    <row r="35" spans="1:7" ht="15.75" x14ac:dyDescent="0.25">
      <c r="A35" s="192" t="s">
        <v>332</v>
      </c>
      <c r="B35" s="192"/>
      <c r="C35" s="192"/>
      <c r="D35" s="161">
        <f>SUM(D8+D10+D16+D18+D21+D24+D26+D29+D31)</f>
        <v>0</v>
      </c>
      <c r="E35" s="84"/>
    </row>
    <row r="36" spans="1:7" ht="15.75" x14ac:dyDescent="0.25">
      <c r="A36" s="192" t="s">
        <v>333</v>
      </c>
      <c r="B36" s="192"/>
      <c r="C36" s="192"/>
      <c r="D36" s="161">
        <f>SUM(D9+D11+D17+D19+D22+D25+D27+D30+D32)</f>
        <v>0</v>
      </c>
      <c r="E36" s="84"/>
    </row>
    <row r="37" spans="1:7" ht="15.75" x14ac:dyDescent="0.25">
      <c r="A37" s="192" t="s">
        <v>158</v>
      </c>
      <c r="B37" s="192"/>
      <c r="C37" s="192"/>
      <c r="D37" s="136">
        <f>SUM(D8:D11,D16:D19,D21:D22,D24:D27,D29:D32)</f>
        <v>0</v>
      </c>
      <c r="E37" s="85"/>
      <c r="F37" s="69"/>
    </row>
    <row r="38" spans="1:7" ht="15.75" x14ac:dyDescent="0.25">
      <c r="A38" s="48"/>
      <c r="B38" s="197"/>
      <c r="C38" s="197"/>
      <c r="D38" s="85"/>
      <c r="E38" s="85"/>
      <c r="F38" s="48"/>
    </row>
    <row r="39" spans="1:7" ht="15.75" x14ac:dyDescent="0.25">
      <c r="A39" s="48"/>
      <c r="B39" s="126"/>
      <c r="C39" s="126"/>
      <c r="D39" s="85"/>
      <c r="E39" s="85"/>
      <c r="F39" s="48"/>
    </row>
    <row r="40" spans="1:7" ht="15.75" x14ac:dyDescent="0.25">
      <c r="A40" s="89" t="s">
        <v>156</v>
      </c>
      <c r="B40" s="193" t="s">
        <v>159</v>
      </c>
      <c r="C40" s="193"/>
      <c r="D40" s="193"/>
      <c r="E40" s="85"/>
      <c r="F40" s="48"/>
    </row>
    <row r="41" spans="1:7" ht="15.75" customHeight="1" x14ac:dyDescent="0.25">
      <c r="A41" s="194" t="s">
        <v>151</v>
      </c>
      <c r="B41" s="195" t="s">
        <v>148</v>
      </c>
      <c r="C41" s="190" t="s">
        <v>169</v>
      </c>
      <c r="D41" s="198" t="s">
        <v>307</v>
      </c>
      <c r="E41" s="85"/>
      <c r="F41" s="48"/>
    </row>
    <row r="42" spans="1:7" ht="15.75" x14ac:dyDescent="0.25">
      <c r="A42" s="194"/>
      <c r="B42" s="196"/>
      <c r="C42" s="191"/>
      <c r="D42" s="198"/>
      <c r="E42" s="85"/>
      <c r="F42" s="48"/>
    </row>
    <row r="43" spans="1:7" ht="31.5" x14ac:dyDescent="0.25">
      <c r="A43" s="50" t="s">
        <v>228</v>
      </c>
      <c r="B43" s="77"/>
      <c r="C43" s="55">
        <v>15</v>
      </c>
      <c r="D43" s="55">
        <f>B43*C43</f>
        <v>0</v>
      </c>
      <c r="E43" s="85"/>
      <c r="F43" s="48"/>
    </row>
    <row r="44" spans="1:7" ht="31.5" x14ac:dyDescent="0.25">
      <c r="A44" s="50" t="s">
        <v>221</v>
      </c>
      <c r="B44" s="77"/>
      <c r="C44" s="55">
        <v>15</v>
      </c>
      <c r="D44" s="55">
        <f t="shared" ref="D44:D46" si="2">B44*C44</f>
        <v>0</v>
      </c>
      <c r="E44" s="85"/>
      <c r="F44" s="48"/>
    </row>
    <row r="45" spans="1:7" ht="31.5" x14ac:dyDescent="0.25">
      <c r="A45" s="50" t="s">
        <v>229</v>
      </c>
      <c r="B45" s="77"/>
      <c r="C45" s="55">
        <v>15</v>
      </c>
      <c r="D45" s="55">
        <f t="shared" si="2"/>
        <v>0</v>
      </c>
      <c r="E45" s="85"/>
      <c r="F45" s="48"/>
    </row>
    <row r="46" spans="1:7" ht="31.5" x14ac:dyDescent="0.25">
      <c r="A46" s="50" t="s">
        <v>149</v>
      </c>
      <c r="B46" s="77"/>
      <c r="C46" s="55">
        <v>15</v>
      </c>
      <c r="D46" s="55">
        <f t="shared" si="2"/>
        <v>0</v>
      </c>
      <c r="E46" s="85"/>
      <c r="F46" s="48"/>
    </row>
    <row r="47" spans="1:7" ht="31.5" customHeight="1" x14ac:dyDescent="0.25">
      <c r="A47" s="199" t="s">
        <v>328</v>
      </c>
      <c r="B47" s="200"/>
      <c r="C47" s="201"/>
      <c r="D47" s="160">
        <f>D43+D45</f>
        <v>0</v>
      </c>
      <c r="E47" s="85"/>
      <c r="F47" s="48"/>
    </row>
    <row r="48" spans="1:7" ht="31.5" customHeight="1" x14ac:dyDescent="0.25">
      <c r="A48" s="199" t="s">
        <v>329</v>
      </c>
      <c r="B48" s="200"/>
      <c r="C48" s="201"/>
      <c r="D48" s="160">
        <f>D44+D46</f>
        <v>0</v>
      </c>
      <c r="E48" s="85"/>
      <c r="F48" s="48"/>
    </row>
    <row r="49" spans="1:6" ht="15.75" x14ac:dyDescent="0.25">
      <c r="A49" s="87" t="s">
        <v>150</v>
      </c>
      <c r="B49" s="203" t="s">
        <v>148</v>
      </c>
      <c r="C49" s="190" t="s">
        <v>169</v>
      </c>
      <c r="D49" s="190" t="s">
        <v>308</v>
      </c>
      <c r="E49" s="85"/>
      <c r="F49" s="48"/>
    </row>
    <row r="50" spans="1:6" ht="31.5" x14ac:dyDescent="0.25">
      <c r="A50" s="88" t="s">
        <v>223</v>
      </c>
      <c r="B50" s="204"/>
      <c r="C50" s="191"/>
      <c r="D50" s="191"/>
      <c r="E50" s="85"/>
      <c r="F50" s="48"/>
    </row>
    <row r="51" spans="1:6" ht="31.5" x14ac:dyDescent="0.25">
      <c r="A51" s="50" t="s">
        <v>230</v>
      </c>
      <c r="B51" s="54"/>
      <c r="C51" s="55">
        <v>15</v>
      </c>
      <c r="D51" s="55">
        <f t="shared" ref="D51:D54" si="3">B51*C51</f>
        <v>0</v>
      </c>
      <c r="E51" s="85"/>
      <c r="F51" s="48"/>
    </row>
    <row r="52" spans="1:6" ht="31.5" x14ac:dyDescent="0.25">
      <c r="A52" s="50" t="s">
        <v>222</v>
      </c>
      <c r="B52" s="54"/>
      <c r="C52" s="55">
        <v>15</v>
      </c>
      <c r="D52" s="55">
        <f t="shared" si="3"/>
        <v>0</v>
      </c>
      <c r="E52" s="85"/>
      <c r="F52" s="48"/>
    </row>
    <row r="53" spans="1:6" ht="31.5" x14ac:dyDescent="0.25">
      <c r="A53" s="50" t="s">
        <v>231</v>
      </c>
      <c r="B53" s="54"/>
      <c r="C53" s="55">
        <v>15</v>
      </c>
      <c r="D53" s="55">
        <f t="shared" si="3"/>
        <v>0</v>
      </c>
      <c r="E53" s="85"/>
      <c r="F53" s="48"/>
    </row>
    <row r="54" spans="1:6" ht="31.5" x14ac:dyDescent="0.25">
      <c r="A54" s="50" t="s">
        <v>152</v>
      </c>
      <c r="B54" s="54"/>
      <c r="C54" s="55">
        <v>15</v>
      </c>
      <c r="D54" s="55">
        <f t="shared" si="3"/>
        <v>0</v>
      </c>
      <c r="E54" s="85"/>
      <c r="F54" s="48"/>
    </row>
    <row r="55" spans="1:6" ht="31.5" x14ac:dyDescent="0.25">
      <c r="A55" s="88" t="s">
        <v>220</v>
      </c>
      <c r="B55" s="154"/>
      <c r="C55" s="130"/>
      <c r="D55" s="130"/>
      <c r="E55" s="85"/>
      <c r="F55" s="48"/>
    </row>
    <row r="56" spans="1:6" ht="31.5" x14ac:dyDescent="0.25">
      <c r="A56" s="50" t="s">
        <v>232</v>
      </c>
      <c r="B56" s="54"/>
      <c r="C56" s="55">
        <v>120</v>
      </c>
      <c r="D56" s="55">
        <f t="shared" ref="D56:D57" si="4">B56*C56</f>
        <v>0</v>
      </c>
      <c r="E56" s="85"/>
      <c r="F56" s="48"/>
    </row>
    <row r="57" spans="1:6" ht="47.25" x14ac:dyDescent="0.25">
      <c r="A57" s="50" t="s">
        <v>219</v>
      </c>
      <c r="B57" s="54"/>
      <c r="C57" s="55">
        <v>120</v>
      </c>
      <c r="D57" s="55">
        <f t="shared" si="4"/>
        <v>0</v>
      </c>
      <c r="E57" s="85"/>
      <c r="F57" s="48"/>
    </row>
    <row r="58" spans="1:6" ht="31.5" x14ac:dyDescent="0.25">
      <c r="A58" s="88" t="s">
        <v>153</v>
      </c>
      <c r="B58" s="154"/>
      <c r="C58" s="154"/>
      <c r="D58" s="130"/>
      <c r="E58" s="85"/>
      <c r="F58" s="48"/>
    </row>
    <row r="59" spans="1:6" ht="47.25" x14ac:dyDescent="0.25">
      <c r="A59" s="50" t="s">
        <v>233</v>
      </c>
      <c r="B59" s="54"/>
      <c r="C59" s="55">
        <v>135</v>
      </c>
      <c r="D59" s="55">
        <f t="shared" ref="D59:D62" si="5">B59*C59</f>
        <v>0</v>
      </c>
      <c r="E59" s="85"/>
      <c r="F59" s="48"/>
    </row>
    <row r="60" spans="1:6" ht="47.25" x14ac:dyDescent="0.25">
      <c r="A60" s="50" t="s">
        <v>225</v>
      </c>
      <c r="B60" s="54"/>
      <c r="C60" s="55">
        <v>135</v>
      </c>
      <c r="D60" s="55">
        <f t="shared" si="5"/>
        <v>0</v>
      </c>
      <c r="E60" s="85"/>
      <c r="F60" s="48"/>
    </row>
    <row r="61" spans="1:6" ht="47.25" x14ac:dyDescent="0.25">
      <c r="A61" s="50" t="s">
        <v>234</v>
      </c>
      <c r="B61" s="54"/>
      <c r="C61" s="55">
        <v>60</v>
      </c>
      <c r="D61" s="55">
        <f t="shared" si="5"/>
        <v>0</v>
      </c>
      <c r="E61" s="85"/>
      <c r="F61" s="48"/>
    </row>
    <row r="62" spans="1:6" ht="47.25" x14ac:dyDescent="0.25">
      <c r="A62" s="50" t="s">
        <v>224</v>
      </c>
      <c r="B62" s="54"/>
      <c r="C62" s="55">
        <v>60</v>
      </c>
      <c r="D62" s="55">
        <f t="shared" si="5"/>
        <v>0</v>
      </c>
      <c r="E62" s="85"/>
      <c r="F62" s="48"/>
    </row>
    <row r="63" spans="1:6" ht="31.5" x14ac:dyDescent="0.25">
      <c r="A63" s="88" t="s">
        <v>154</v>
      </c>
      <c r="B63" s="154"/>
      <c r="C63" s="130"/>
      <c r="D63" s="130"/>
      <c r="E63" s="85"/>
      <c r="F63" s="48"/>
    </row>
    <row r="64" spans="1:6" ht="47.25" x14ac:dyDescent="0.25">
      <c r="A64" s="50" t="s">
        <v>235</v>
      </c>
      <c r="B64" s="54"/>
      <c r="C64" s="55">
        <v>150</v>
      </c>
      <c r="D64" s="55">
        <f t="shared" ref="D64:D67" si="6">B64*C64</f>
        <v>0</v>
      </c>
      <c r="E64" s="85"/>
      <c r="F64" s="48"/>
    </row>
    <row r="65" spans="1:6" ht="47.25" x14ac:dyDescent="0.25">
      <c r="A65" s="50" t="s">
        <v>226</v>
      </c>
      <c r="B65" s="54"/>
      <c r="C65" s="55">
        <v>150</v>
      </c>
      <c r="D65" s="55">
        <f t="shared" si="6"/>
        <v>0</v>
      </c>
      <c r="E65" s="85"/>
      <c r="F65" s="48"/>
    </row>
    <row r="66" spans="1:6" ht="47.25" x14ac:dyDescent="0.25">
      <c r="A66" s="50" t="s">
        <v>236</v>
      </c>
      <c r="B66" s="86"/>
      <c r="C66" s="55">
        <v>75</v>
      </c>
      <c r="D66" s="55">
        <f t="shared" si="6"/>
        <v>0</v>
      </c>
      <c r="E66" s="85"/>
      <c r="F66" s="48"/>
    </row>
    <row r="67" spans="1:6" ht="47.25" x14ac:dyDescent="0.25">
      <c r="A67" s="50" t="s">
        <v>227</v>
      </c>
      <c r="B67" s="86"/>
      <c r="C67" s="55">
        <v>75</v>
      </c>
      <c r="D67" s="55">
        <f t="shared" si="6"/>
        <v>0</v>
      </c>
      <c r="E67" s="85"/>
      <c r="F67" s="48"/>
    </row>
    <row r="68" spans="1:6" ht="29.25" customHeight="1" x14ac:dyDescent="0.25">
      <c r="A68" s="199" t="s">
        <v>330</v>
      </c>
      <c r="B68" s="200"/>
      <c r="C68" s="201"/>
      <c r="D68" s="162">
        <f>D51+D53+D56+D59+D61+D64+D66</f>
        <v>0</v>
      </c>
      <c r="E68" s="85"/>
      <c r="F68" s="48"/>
    </row>
    <row r="69" spans="1:6" s="168" customFormat="1" ht="33.75" customHeight="1" x14ac:dyDescent="0.25">
      <c r="A69" s="199" t="s">
        <v>331</v>
      </c>
      <c r="B69" s="200"/>
      <c r="C69" s="201"/>
      <c r="D69" s="162">
        <f>D52+D54+D57+D60+D62+D65+D67</f>
        <v>0</v>
      </c>
      <c r="E69" s="166"/>
      <c r="F69" s="167"/>
    </row>
    <row r="70" spans="1:6" s="168" customFormat="1" ht="15.75" x14ac:dyDescent="0.25">
      <c r="A70" s="192" t="s">
        <v>334</v>
      </c>
      <c r="B70" s="192"/>
      <c r="C70" s="192"/>
      <c r="D70" s="161">
        <f>SUM(D43+D45+D51+D53+D56+D59+D61+D64+D66)</f>
        <v>0</v>
      </c>
      <c r="E70" s="166"/>
      <c r="F70" s="167"/>
    </row>
    <row r="71" spans="1:6" s="168" customFormat="1" ht="15.75" x14ac:dyDescent="0.25">
      <c r="A71" s="192" t="s">
        <v>335</v>
      </c>
      <c r="B71" s="192"/>
      <c r="C71" s="192"/>
      <c r="D71" s="161">
        <f>SUM(D44+D46+D52+D54+D57+D60+D62+D65+D67)</f>
        <v>0</v>
      </c>
      <c r="E71" s="166"/>
      <c r="F71" s="167"/>
    </row>
    <row r="72" spans="1:6" s="168" customFormat="1" ht="15.75" x14ac:dyDescent="0.25">
      <c r="A72" s="192" t="s">
        <v>237</v>
      </c>
      <c r="B72" s="192"/>
      <c r="C72" s="192"/>
      <c r="D72" s="136">
        <f>SUM(D43:D46,D51:D54,D56:D57,D59:D62,D64:D67)</f>
        <v>0</v>
      </c>
      <c r="E72" s="166"/>
      <c r="F72" s="167"/>
    </row>
    <row r="73" spans="1:6" s="168" customFormat="1" ht="15.75" x14ac:dyDescent="0.25">
      <c r="A73" s="164"/>
      <c r="B73" s="164"/>
      <c r="C73" s="164"/>
      <c r="D73" s="165"/>
      <c r="E73" s="166"/>
      <c r="F73" s="167"/>
    </row>
    <row r="74" spans="1:6" ht="15.75" x14ac:dyDescent="0.25">
      <c r="A74" s="148" t="s">
        <v>238</v>
      </c>
    </row>
  </sheetData>
  <mergeCells count="36">
    <mergeCell ref="A69:C69"/>
    <mergeCell ref="A70:C70"/>
    <mergeCell ref="A71:C71"/>
    <mergeCell ref="A72:C72"/>
    <mergeCell ref="A37:C37"/>
    <mergeCell ref="A68:C68"/>
    <mergeCell ref="A47:C47"/>
    <mergeCell ref="A48:C48"/>
    <mergeCell ref="B49:B50"/>
    <mergeCell ref="C49:C50"/>
    <mergeCell ref="F6:G6"/>
    <mergeCell ref="A1:D1"/>
    <mergeCell ref="C6:C7"/>
    <mergeCell ref="D6:D7"/>
    <mergeCell ref="B6:B7"/>
    <mergeCell ref="A6:A7"/>
    <mergeCell ref="B5:D5"/>
    <mergeCell ref="G7:H7"/>
    <mergeCell ref="A3:G3"/>
    <mergeCell ref="A12:C12"/>
    <mergeCell ref="A13:C13"/>
    <mergeCell ref="A33:C33"/>
    <mergeCell ref="A34:C34"/>
    <mergeCell ref="F13:K13"/>
    <mergeCell ref="C14:C15"/>
    <mergeCell ref="B14:B15"/>
    <mergeCell ref="D14:D15"/>
    <mergeCell ref="D49:D50"/>
    <mergeCell ref="A35:C35"/>
    <mergeCell ref="A36:C36"/>
    <mergeCell ref="B40:D40"/>
    <mergeCell ref="A41:A42"/>
    <mergeCell ref="B41:B42"/>
    <mergeCell ref="C41:C42"/>
    <mergeCell ref="B38:C38"/>
    <mergeCell ref="D41:D4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B13042-30DF-4376-86BB-24343A9BFAB4}">
  <dimension ref="A1:J41"/>
  <sheetViews>
    <sheetView workbookViewId="0">
      <selection activeCell="A15" sqref="A15:C15"/>
    </sheetView>
  </sheetViews>
  <sheetFormatPr defaultRowHeight="15" x14ac:dyDescent="0.25"/>
  <cols>
    <col min="1" max="1" width="3" bestFit="1" customWidth="1"/>
    <col min="2" max="2" width="21.42578125" customWidth="1"/>
    <col min="3" max="3" width="31.28515625" customWidth="1"/>
    <col min="4" max="4" width="15" customWidth="1"/>
    <col min="5" max="5" width="14.28515625" bestFit="1" customWidth="1"/>
    <col min="8" max="8" width="11.7109375" customWidth="1"/>
    <col min="9" max="10" width="11" customWidth="1"/>
  </cols>
  <sheetData>
    <row r="1" spans="1:10" ht="15.75" x14ac:dyDescent="0.25">
      <c r="A1" s="19" t="s">
        <v>28</v>
      </c>
      <c r="B1" s="19"/>
      <c r="C1" s="19"/>
      <c r="D1" s="19"/>
    </row>
    <row r="2" spans="1:10" ht="15.75" x14ac:dyDescent="0.25">
      <c r="A2" s="10"/>
      <c r="B2" s="10"/>
      <c r="C2" s="10"/>
      <c r="D2" s="10"/>
    </row>
    <row r="3" spans="1:10" ht="16.5" thickBot="1" x14ac:dyDescent="0.3">
      <c r="B3" s="271"/>
      <c r="C3" s="271"/>
      <c r="H3" s="262" t="s">
        <v>31</v>
      </c>
      <c r="I3" s="263"/>
      <c r="J3" s="264"/>
    </row>
    <row r="4" spans="1:10" ht="15.75" customHeight="1" thickBot="1" x14ac:dyDescent="0.3">
      <c r="A4" s="15" t="s">
        <v>1</v>
      </c>
      <c r="B4" s="268" t="s">
        <v>120</v>
      </c>
      <c r="C4" s="269"/>
      <c r="D4" s="270"/>
      <c r="E4" s="25"/>
      <c r="F4" s="26"/>
      <c r="H4" s="9" t="s">
        <v>9</v>
      </c>
      <c r="I4" s="9" t="s">
        <v>10</v>
      </c>
      <c r="J4" s="9" t="s">
        <v>11</v>
      </c>
    </row>
    <row r="5" spans="1:10" x14ac:dyDescent="0.25">
      <c r="A5" s="2" t="s">
        <v>2</v>
      </c>
      <c r="B5" s="2" t="s">
        <v>3</v>
      </c>
      <c r="C5" s="3" t="s">
        <v>29</v>
      </c>
      <c r="D5" s="28" t="s">
        <v>30</v>
      </c>
      <c r="E5" s="23"/>
      <c r="F5" s="24"/>
      <c r="H5" s="9"/>
      <c r="I5" s="9"/>
      <c r="J5" s="9"/>
    </row>
    <row r="6" spans="1:10" x14ac:dyDescent="0.25">
      <c r="A6" s="5">
        <v>1</v>
      </c>
      <c r="B6" s="5" t="s">
        <v>32</v>
      </c>
      <c r="C6" s="7"/>
      <c r="D6" s="20">
        <f>C6*0.4</f>
        <v>0</v>
      </c>
      <c r="E6" s="21"/>
      <c r="F6" s="21"/>
      <c r="I6" s="16"/>
    </row>
    <row r="7" spans="1:10" x14ac:dyDescent="0.25">
      <c r="A7" s="5">
        <v>2</v>
      </c>
      <c r="B7" s="5" t="s">
        <v>34</v>
      </c>
      <c r="C7" s="7"/>
      <c r="D7" s="20">
        <f>C7*0.4</f>
        <v>0</v>
      </c>
      <c r="E7" s="21"/>
      <c r="F7" s="21"/>
    </row>
    <row r="8" spans="1:10" x14ac:dyDescent="0.25">
      <c r="A8" s="5">
        <v>3</v>
      </c>
      <c r="B8" s="5"/>
      <c r="C8" s="7"/>
      <c r="D8" s="20">
        <f>C8*0.4</f>
        <v>0</v>
      </c>
      <c r="E8" s="21"/>
      <c r="F8" s="21"/>
    </row>
    <row r="9" spans="1:10" x14ac:dyDescent="0.25">
      <c r="A9" s="5">
        <v>4</v>
      </c>
      <c r="B9" s="5"/>
      <c r="C9" s="5"/>
      <c r="D9" s="5"/>
      <c r="E9" s="21"/>
      <c r="F9" s="21"/>
    </row>
    <row r="10" spans="1:10" x14ac:dyDescent="0.25">
      <c r="A10" s="5">
        <v>5</v>
      </c>
      <c r="B10" s="5"/>
      <c r="C10" s="5"/>
      <c r="D10" s="5"/>
      <c r="E10" s="21"/>
      <c r="F10" s="21"/>
    </row>
    <row r="11" spans="1:10" x14ac:dyDescent="0.25">
      <c r="A11" s="5">
        <v>6</v>
      </c>
      <c r="B11" s="5"/>
      <c r="C11" s="5"/>
      <c r="D11" s="5"/>
      <c r="E11" s="21"/>
      <c r="F11" s="21"/>
    </row>
    <row r="12" spans="1:10" x14ac:dyDescent="0.25">
      <c r="A12" s="5">
        <v>7</v>
      </c>
      <c r="B12" s="5"/>
      <c r="C12" s="5"/>
      <c r="D12" s="5"/>
      <c r="E12" s="21"/>
      <c r="F12" s="21"/>
    </row>
    <row r="13" spans="1:10" x14ac:dyDescent="0.25">
      <c r="A13" s="5">
        <v>8</v>
      </c>
      <c r="B13" s="5"/>
      <c r="C13" s="5"/>
      <c r="D13" s="5"/>
      <c r="E13" s="21"/>
      <c r="F13" s="21"/>
    </row>
    <row r="14" spans="1:10" x14ac:dyDescent="0.25">
      <c r="A14" s="5">
        <v>9</v>
      </c>
      <c r="B14" s="5"/>
      <c r="C14" s="5"/>
      <c r="D14" s="5"/>
      <c r="E14" s="21"/>
      <c r="F14" s="21"/>
    </row>
    <row r="15" spans="1:10" ht="30.75" customHeight="1" x14ac:dyDescent="0.25">
      <c r="A15" s="265" t="s">
        <v>127</v>
      </c>
      <c r="B15" s="266"/>
      <c r="C15" s="267"/>
      <c r="D15" s="22">
        <f>SUM(D6:D14)</f>
        <v>0</v>
      </c>
      <c r="E15" s="27"/>
      <c r="F15" s="21"/>
    </row>
    <row r="16" spans="1:10" ht="15.75" thickBot="1" x14ac:dyDescent="0.3">
      <c r="A16" s="17"/>
      <c r="B16" s="17"/>
      <c r="C16" s="17"/>
      <c r="D16" s="17"/>
      <c r="E16" s="17"/>
      <c r="F16" s="18"/>
    </row>
    <row r="17" spans="1:6" ht="15.75" customHeight="1" thickBot="1" x14ac:dyDescent="0.3">
      <c r="A17" s="15" t="s">
        <v>1</v>
      </c>
      <c r="B17" s="268" t="s">
        <v>121</v>
      </c>
      <c r="C17" s="269"/>
      <c r="D17" s="270"/>
      <c r="E17" s="17"/>
      <c r="F17" s="18"/>
    </row>
    <row r="18" spans="1:6" x14ac:dyDescent="0.25">
      <c r="A18" s="2" t="s">
        <v>2</v>
      </c>
      <c r="B18" s="2" t="s">
        <v>3</v>
      </c>
      <c r="C18" s="3" t="s">
        <v>29</v>
      </c>
      <c r="D18" s="28" t="s">
        <v>30</v>
      </c>
      <c r="E18" s="17"/>
      <c r="F18" s="18"/>
    </row>
    <row r="19" spans="1:6" x14ac:dyDescent="0.25">
      <c r="A19" s="5">
        <v>1</v>
      </c>
      <c r="B19" s="5" t="s">
        <v>123</v>
      </c>
      <c r="C19" s="7"/>
      <c r="D19" s="20">
        <f>C19*0.4</f>
        <v>0</v>
      </c>
    </row>
    <row r="20" spans="1:6" x14ac:dyDescent="0.25">
      <c r="A20" s="5">
        <v>2</v>
      </c>
      <c r="B20" s="5" t="s">
        <v>124</v>
      </c>
      <c r="C20" s="7"/>
      <c r="D20" s="20">
        <f>C20*0.4</f>
        <v>0</v>
      </c>
    </row>
    <row r="21" spans="1:6" x14ac:dyDescent="0.25">
      <c r="A21" s="5">
        <v>3</v>
      </c>
      <c r="B21" s="5" t="s">
        <v>125</v>
      </c>
      <c r="C21" s="7"/>
      <c r="D21" s="20">
        <f>C21*0.4</f>
        <v>0</v>
      </c>
    </row>
    <row r="22" spans="1:6" x14ac:dyDescent="0.25">
      <c r="A22" s="5">
        <v>4</v>
      </c>
      <c r="B22" s="5" t="s">
        <v>126</v>
      </c>
      <c r="C22" s="5"/>
      <c r="D22" s="5"/>
    </row>
    <row r="23" spans="1:6" x14ac:dyDescent="0.25">
      <c r="A23" s="5">
        <v>5</v>
      </c>
      <c r="B23" s="5"/>
      <c r="C23" s="5"/>
      <c r="D23" s="5"/>
    </row>
    <row r="24" spans="1:6" x14ac:dyDescent="0.25">
      <c r="A24" s="5">
        <v>6</v>
      </c>
      <c r="B24" s="5"/>
      <c r="C24" s="5"/>
      <c r="D24" s="5"/>
    </row>
    <row r="25" spans="1:6" x14ac:dyDescent="0.25">
      <c r="A25" s="5">
        <v>7</v>
      </c>
      <c r="B25" s="5"/>
      <c r="C25" s="5"/>
      <c r="D25" s="5"/>
    </row>
    <row r="26" spans="1:6" x14ac:dyDescent="0.25">
      <c r="A26" s="5">
        <v>8</v>
      </c>
      <c r="B26" s="5"/>
      <c r="C26" s="5"/>
      <c r="D26" s="5"/>
    </row>
    <row r="27" spans="1:6" x14ac:dyDescent="0.25">
      <c r="A27" s="5">
        <v>9</v>
      </c>
      <c r="B27" s="5"/>
      <c r="C27" s="5"/>
      <c r="D27" s="5"/>
    </row>
    <row r="28" spans="1:6" ht="24.75" customHeight="1" x14ac:dyDescent="0.25">
      <c r="A28" s="265" t="s">
        <v>128</v>
      </c>
      <c r="B28" s="266"/>
      <c r="C28" s="267"/>
      <c r="D28" s="22">
        <f>SUM(D19:D27)</f>
        <v>0</v>
      </c>
    </row>
    <row r="29" spans="1:6" ht="15.75" thickBot="1" x14ac:dyDescent="0.3"/>
    <row r="30" spans="1:6" ht="15.75" thickBot="1" x14ac:dyDescent="0.3">
      <c r="A30" s="15" t="s">
        <v>1</v>
      </c>
      <c r="B30" s="268" t="s">
        <v>122</v>
      </c>
      <c r="C30" s="269"/>
      <c r="D30" s="270"/>
    </row>
    <row r="31" spans="1:6" x14ac:dyDescent="0.25">
      <c r="A31" s="2" t="s">
        <v>2</v>
      </c>
      <c r="B31" s="2" t="s">
        <v>3</v>
      </c>
      <c r="C31" s="3" t="s">
        <v>29</v>
      </c>
      <c r="D31" s="28" t="s">
        <v>30</v>
      </c>
    </row>
    <row r="32" spans="1:6" x14ac:dyDescent="0.25">
      <c r="A32" s="5">
        <v>1</v>
      </c>
      <c r="B32" s="5" t="s">
        <v>33</v>
      </c>
      <c r="C32" s="7"/>
      <c r="D32" s="20">
        <f>C32*0.4</f>
        <v>0</v>
      </c>
    </row>
    <row r="33" spans="1:4" x14ac:dyDescent="0.25">
      <c r="A33" s="5">
        <v>2</v>
      </c>
      <c r="B33" s="5" t="s">
        <v>35</v>
      </c>
      <c r="C33" s="7"/>
      <c r="D33" s="20">
        <f>C33*0.4</f>
        <v>0</v>
      </c>
    </row>
    <row r="34" spans="1:4" x14ac:dyDescent="0.25">
      <c r="A34" s="5">
        <v>3</v>
      </c>
      <c r="B34" s="5"/>
      <c r="C34" s="7"/>
      <c r="D34" s="20">
        <f>C34*0.4</f>
        <v>0</v>
      </c>
    </row>
    <row r="35" spans="1:4" x14ac:dyDescent="0.25">
      <c r="A35" s="5">
        <v>4</v>
      </c>
      <c r="B35" s="5"/>
      <c r="C35" s="5"/>
      <c r="D35" s="5"/>
    </row>
    <row r="36" spans="1:4" x14ac:dyDescent="0.25">
      <c r="A36" s="5">
        <v>5</v>
      </c>
      <c r="B36" s="5"/>
      <c r="C36" s="5"/>
      <c r="D36" s="5"/>
    </row>
    <row r="37" spans="1:4" x14ac:dyDescent="0.25">
      <c r="A37" s="5">
        <v>6</v>
      </c>
      <c r="B37" s="5"/>
      <c r="C37" s="5"/>
      <c r="D37" s="5"/>
    </row>
    <row r="38" spans="1:4" x14ac:dyDescent="0.25">
      <c r="A38" s="5">
        <v>7</v>
      </c>
      <c r="B38" s="5"/>
      <c r="C38" s="5"/>
      <c r="D38" s="5"/>
    </row>
    <row r="39" spans="1:4" x14ac:dyDescent="0.25">
      <c r="A39" s="5">
        <v>8</v>
      </c>
      <c r="B39" s="5"/>
      <c r="C39" s="5"/>
      <c r="D39" s="5"/>
    </row>
    <row r="40" spans="1:4" x14ac:dyDescent="0.25">
      <c r="A40" s="5">
        <v>9</v>
      </c>
      <c r="B40" s="5"/>
      <c r="C40" s="5"/>
      <c r="D40" s="5"/>
    </row>
    <row r="41" spans="1:4" ht="25.5" customHeight="1" x14ac:dyDescent="0.25">
      <c r="A41" s="265" t="s">
        <v>129</v>
      </c>
      <c r="B41" s="266"/>
      <c r="C41" s="267"/>
      <c r="D41" s="22">
        <f>SUM(D32:D40)</f>
        <v>0</v>
      </c>
    </row>
  </sheetData>
  <mergeCells count="8">
    <mergeCell ref="A28:C28"/>
    <mergeCell ref="B30:D30"/>
    <mergeCell ref="A41:C41"/>
    <mergeCell ref="B3:C3"/>
    <mergeCell ref="H3:J3"/>
    <mergeCell ref="A15:C15"/>
    <mergeCell ref="B4:D4"/>
    <mergeCell ref="B17:D1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5B7EF-7F10-4D05-BCD9-CA9B2334D478}">
  <dimension ref="A1:K68"/>
  <sheetViews>
    <sheetView workbookViewId="0">
      <selection activeCell="G68" sqref="G68"/>
    </sheetView>
  </sheetViews>
  <sheetFormatPr defaultRowHeight="15" x14ac:dyDescent="0.25"/>
  <cols>
    <col min="1" max="1" width="3" bestFit="1" customWidth="1"/>
    <col min="2" max="2" width="16.7109375" customWidth="1"/>
    <col min="3" max="3" width="27.140625" customWidth="1"/>
    <col min="4" max="4" width="44.42578125" customWidth="1"/>
    <col min="5" max="5" width="13" customWidth="1"/>
    <col min="6" max="6" width="14.28515625" bestFit="1" customWidth="1"/>
    <col min="9" max="9" width="10" customWidth="1"/>
    <col min="10" max="10" width="11.140625" customWidth="1"/>
    <col min="11" max="11" width="12.140625" customWidth="1"/>
  </cols>
  <sheetData>
    <row r="1" spans="1:11" ht="15.75" x14ac:dyDescent="0.25">
      <c r="A1" s="261" t="s">
        <v>42</v>
      </c>
      <c r="B1" s="261"/>
      <c r="C1" s="261"/>
      <c r="D1" s="261"/>
      <c r="E1" s="261"/>
    </row>
    <row r="2" spans="1:11" ht="33.75" customHeight="1" thickBot="1" x14ac:dyDescent="0.3">
      <c r="A2" t="s">
        <v>1</v>
      </c>
      <c r="B2" s="271" t="s">
        <v>36</v>
      </c>
      <c r="C2" s="271"/>
      <c r="D2" s="271"/>
      <c r="I2" s="262" t="s">
        <v>65</v>
      </c>
      <c r="J2" s="263"/>
      <c r="K2" s="264"/>
    </row>
    <row r="3" spans="1:11" ht="15.75" thickBot="1" x14ac:dyDescent="0.3">
      <c r="A3" s="15" t="s">
        <v>1</v>
      </c>
      <c r="B3" s="268" t="s">
        <v>43</v>
      </c>
      <c r="C3" s="269"/>
      <c r="D3" s="269"/>
      <c r="E3" s="269"/>
      <c r="F3" s="269"/>
      <c r="G3" s="272"/>
      <c r="I3" s="9" t="s">
        <v>9</v>
      </c>
      <c r="J3" s="9" t="s">
        <v>10</v>
      </c>
      <c r="K3" s="9" t="s">
        <v>11</v>
      </c>
    </row>
    <row r="4" spans="1:11" ht="63.75" x14ac:dyDescent="0.25">
      <c r="A4" s="2" t="s">
        <v>2</v>
      </c>
      <c r="B4" s="2" t="s">
        <v>3</v>
      </c>
      <c r="C4" s="11" t="s">
        <v>38</v>
      </c>
      <c r="D4" s="29" t="s">
        <v>39</v>
      </c>
      <c r="E4" s="30" t="s">
        <v>40</v>
      </c>
      <c r="F4" s="30" t="s">
        <v>41</v>
      </c>
      <c r="G4" s="2" t="s">
        <v>7</v>
      </c>
      <c r="I4" s="9"/>
      <c r="J4" s="9"/>
      <c r="K4" s="9"/>
    </row>
    <row r="5" spans="1:11" x14ac:dyDescent="0.25">
      <c r="A5" s="5">
        <v>1</v>
      </c>
      <c r="B5" s="5"/>
      <c r="C5" s="5"/>
      <c r="D5" s="5"/>
      <c r="E5" s="5"/>
      <c r="F5" s="7"/>
      <c r="G5" s="7">
        <f>E5*F5</f>
        <v>0</v>
      </c>
      <c r="J5" s="16"/>
    </row>
    <row r="6" spans="1:11" x14ac:dyDescent="0.25">
      <c r="A6" s="5">
        <v>2</v>
      </c>
      <c r="B6" s="5"/>
      <c r="C6" s="5"/>
      <c r="D6" s="5"/>
      <c r="E6" s="5"/>
      <c r="F6" s="7"/>
      <c r="G6" s="7">
        <f>E6*F6</f>
        <v>0</v>
      </c>
    </row>
    <row r="7" spans="1:11" x14ac:dyDescent="0.25">
      <c r="A7" s="5">
        <v>3</v>
      </c>
      <c r="B7" s="5"/>
      <c r="C7" s="5"/>
      <c r="D7" s="5"/>
      <c r="E7" s="5"/>
      <c r="F7" s="7"/>
      <c r="G7" s="7">
        <f>E7*F7</f>
        <v>0</v>
      </c>
    </row>
    <row r="8" spans="1:11" x14ac:dyDescent="0.25">
      <c r="A8" s="5">
        <v>4</v>
      </c>
      <c r="B8" s="5"/>
      <c r="C8" s="5"/>
      <c r="D8" s="5"/>
      <c r="E8" s="5"/>
      <c r="F8" s="7"/>
      <c r="G8" s="7">
        <f>E8*F8</f>
        <v>0</v>
      </c>
    </row>
    <row r="9" spans="1:11" x14ac:dyDescent="0.25">
      <c r="A9" s="5">
        <v>5</v>
      </c>
      <c r="B9" s="5"/>
      <c r="C9" s="5"/>
      <c r="D9" s="5"/>
      <c r="E9" s="5"/>
      <c r="F9" s="7"/>
      <c r="G9" s="7">
        <f>E9*F9</f>
        <v>0</v>
      </c>
    </row>
    <row r="10" spans="1:11" x14ac:dyDescent="0.25">
      <c r="A10" s="5">
        <v>6</v>
      </c>
      <c r="B10" s="5"/>
      <c r="C10" s="5"/>
      <c r="D10" s="5"/>
      <c r="E10" s="5"/>
      <c r="F10" s="7"/>
      <c r="G10" s="7">
        <f>E10+F10</f>
        <v>0</v>
      </c>
    </row>
    <row r="11" spans="1:11" x14ac:dyDescent="0.25">
      <c r="A11" s="5">
        <v>7</v>
      </c>
      <c r="B11" s="5"/>
      <c r="C11" s="5"/>
      <c r="D11" s="5"/>
      <c r="E11" s="5"/>
      <c r="F11" s="7"/>
      <c r="G11" s="7">
        <f>E11+F11</f>
        <v>0</v>
      </c>
    </row>
    <row r="12" spans="1:11" x14ac:dyDescent="0.25">
      <c r="A12" s="5">
        <v>8</v>
      </c>
      <c r="B12" s="5"/>
      <c r="C12" s="5"/>
      <c r="D12" s="5"/>
      <c r="E12" s="5"/>
      <c r="F12" s="7"/>
      <c r="G12" s="7">
        <v>0</v>
      </c>
    </row>
    <row r="13" spans="1:11" x14ac:dyDescent="0.25">
      <c r="A13" s="5">
        <v>9</v>
      </c>
      <c r="B13" s="5"/>
      <c r="C13" s="5"/>
      <c r="D13" s="5"/>
      <c r="E13" s="5"/>
      <c r="F13" s="7"/>
      <c r="G13" s="7">
        <f>E13+F13</f>
        <v>0</v>
      </c>
    </row>
    <row r="14" spans="1:11" x14ac:dyDescent="0.25">
      <c r="A14" s="258" t="s">
        <v>44</v>
      </c>
      <c r="B14" s="258"/>
      <c r="C14" s="258"/>
      <c r="D14" s="258"/>
      <c r="E14" s="258"/>
      <c r="F14" s="258"/>
      <c r="G14" s="8">
        <f>SUM(G5:G13)</f>
        <v>0</v>
      </c>
    </row>
    <row r="15" spans="1:11" ht="15.75" thickBot="1" x14ac:dyDescent="0.3">
      <c r="A15" s="17"/>
      <c r="B15" s="17"/>
      <c r="C15" s="17"/>
      <c r="D15" s="17"/>
      <c r="E15" s="17"/>
      <c r="F15" s="17"/>
      <c r="G15" s="18"/>
    </row>
    <row r="16" spans="1:11" ht="31.5" customHeight="1" thickBot="1" x14ac:dyDescent="0.3">
      <c r="A16" s="15" t="s">
        <v>24</v>
      </c>
      <c r="B16" s="268" t="s">
        <v>45</v>
      </c>
      <c r="C16" s="269"/>
      <c r="D16" s="269"/>
      <c r="E16" s="269"/>
      <c r="F16" s="269"/>
      <c r="G16" s="272"/>
      <c r="I16" s="262" t="s">
        <v>66</v>
      </c>
      <c r="J16" s="263"/>
      <c r="K16" s="264"/>
    </row>
    <row r="17" spans="1:11" ht="63.75" x14ac:dyDescent="0.25">
      <c r="A17" s="2" t="s">
        <v>2</v>
      </c>
      <c r="B17" s="2" t="s">
        <v>3</v>
      </c>
      <c r="C17" s="11" t="s">
        <v>38</v>
      </c>
      <c r="D17" s="29" t="s">
        <v>39</v>
      </c>
      <c r="E17" s="30" t="s">
        <v>40</v>
      </c>
      <c r="F17" s="30" t="s">
        <v>41</v>
      </c>
      <c r="G17" s="2" t="s">
        <v>7</v>
      </c>
      <c r="I17" s="9" t="s">
        <v>9</v>
      </c>
      <c r="J17" s="9" t="s">
        <v>10</v>
      </c>
      <c r="K17" s="9" t="s">
        <v>11</v>
      </c>
    </row>
    <row r="18" spans="1:11" x14ac:dyDescent="0.25">
      <c r="A18" s="5">
        <v>1</v>
      </c>
      <c r="B18" s="5"/>
      <c r="C18" s="5"/>
      <c r="D18" s="5"/>
      <c r="E18" s="5"/>
      <c r="F18" s="7"/>
      <c r="G18" s="7">
        <f>E18*F18</f>
        <v>0</v>
      </c>
      <c r="I18" s="9"/>
      <c r="J18" s="9"/>
      <c r="K18" s="9"/>
    </row>
    <row r="19" spans="1:11" x14ac:dyDescent="0.25">
      <c r="A19" s="5">
        <v>2</v>
      </c>
      <c r="B19" s="5"/>
      <c r="C19" s="5"/>
      <c r="D19" s="5"/>
      <c r="E19" s="5"/>
      <c r="F19" s="7"/>
      <c r="G19" s="7">
        <f>E19*F19</f>
        <v>0</v>
      </c>
    </row>
    <row r="20" spans="1:11" x14ac:dyDescent="0.25">
      <c r="A20" s="5">
        <v>3</v>
      </c>
      <c r="B20" s="5"/>
      <c r="C20" s="5"/>
      <c r="D20" s="5"/>
      <c r="E20" s="5"/>
      <c r="F20" s="7"/>
      <c r="G20" s="7">
        <f>E20*F20</f>
        <v>0</v>
      </c>
    </row>
    <row r="21" spans="1:11" x14ac:dyDescent="0.25">
      <c r="A21" s="5">
        <v>4</v>
      </c>
      <c r="B21" s="5"/>
      <c r="C21" s="5"/>
      <c r="D21" s="5"/>
      <c r="E21" s="5"/>
      <c r="F21" s="7"/>
      <c r="G21" s="7">
        <f>E21*F21</f>
        <v>0</v>
      </c>
    </row>
    <row r="22" spans="1:11" x14ac:dyDescent="0.25">
      <c r="A22" s="5">
        <v>5</v>
      </c>
      <c r="B22" s="5"/>
      <c r="C22" s="5"/>
      <c r="D22" s="5"/>
      <c r="E22" s="5"/>
      <c r="F22" s="7"/>
      <c r="G22" s="7">
        <f>E22*F22</f>
        <v>0</v>
      </c>
    </row>
    <row r="23" spans="1:11" x14ac:dyDescent="0.25">
      <c r="A23" s="5">
        <v>6</v>
      </c>
      <c r="B23" s="5"/>
      <c r="C23" s="5"/>
      <c r="D23" s="5"/>
      <c r="E23" s="5"/>
      <c r="F23" s="7"/>
      <c r="G23" s="7">
        <f>E23+F23</f>
        <v>0</v>
      </c>
    </row>
    <row r="24" spans="1:11" x14ac:dyDescent="0.25">
      <c r="A24" s="5">
        <v>7</v>
      </c>
      <c r="B24" s="5"/>
      <c r="C24" s="5"/>
      <c r="D24" s="5"/>
      <c r="E24" s="5"/>
      <c r="F24" s="7"/>
      <c r="G24" s="7">
        <f>E24+F24</f>
        <v>0</v>
      </c>
    </row>
    <row r="25" spans="1:11" x14ac:dyDescent="0.25">
      <c r="A25" s="5">
        <v>8</v>
      </c>
      <c r="B25" s="5"/>
      <c r="C25" s="5"/>
      <c r="D25" s="5"/>
      <c r="E25" s="5"/>
      <c r="F25" s="7"/>
      <c r="G25" s="7">
        <v>0</v>
      </c>
    </row>
    <row r="26" spans="1:11" x14ac:dyDescent="0.25">
      <c r="A26" s="5">
        <v>9</v>
      </c>
      <c r="B26" s="5"/>
      <c r="C26" s="5"/>
      <c r="D26" s="5"/>
      <c r="E26" s="5"/>
      <c r="F26" s="7"/>
      <c r="G26" s="7">
        <f>E26+F26</f>
        <v>0</v>
      </c>
    </row>
    <row r="27" spans="1:11" x14ac:dyDescent="0.25">
      <c r="A27" s="258" t="s">
        <v>131</v>
      </c>
      <c r="B27" s="258"/>
      <c r="C27" s="258"/>
      <c r="D27" s="258"/>
      <c r="E27" s="258"/>
      <c r="F27" s="258"/>
      <c r="G27" s="8">
        <f>SUM(G18:G26)</f>
        <v>0</v>
      </c>
    </row>
    <row r="28" spans="1:11" ht="15.75" thickBot="1" x14ac:dyDescent="0.3"/>
    <row r="29" spans="1:11" ht="15.75" thickBot="1" x14ac:dyDescent="0.3">
      <c r="A29" s="15" t="s">
        <v>25</v>
      </c>
      <c r="B29" s="268" t="s">
        <v>46</v>
      </c>
      <c r="C29" s="269"/>
      <c r="D29" s="269"/>
      <c r="E29" s="269"/>
      <c r="F29" s="269"/>
      <c r="G29" s="272"/>
    </row>
    <row r="30" spans="1:11" ht="38.25" customHeight="1" x14ac:dyDescent="0.25">
      <c r="A30" s="2" t="s">
        <v>2</v>
      </c>
      <c r="B30" s="2" t="s">
        <v>3</v>
      </c>
      <c r="C30" s="11" t="s">
        <v>38</v>
      </c>
      <c r="D30" s="29" t="s">
        <v>47</v>
      </c>
      <c r="E30" s="30" t="s">
        <v>48</v>
      </c>
      <c r="F30" s="30" t="s">
        <v>49</v>
      </c>
      <c r="G30" s="2" t="s">
        <v>7</v>
      </c>
      <c r="I30" s="262" t="s">
        <v>67</v>
      </c>
      <c r="J30" s="263"/>
      <c r="K30" s="264"/>
    </row>
    <row r="31" spans="1:11" x14ac:dyDescent="0.25">
      <c r="A31" s="5">
        <v>1</v>
      </c>
      <c r="B31" s="5"/>
      <c r="C31" s="5"/>
      <c r="D31" s="5"/>
      <c r="E31" s="5"/>
      <c r="F31" s="7"/>
      <c r="G31" s="7">
        <f>E31*F31</f>
        <v>0</v>
      </c>
      <c r="I31" s="9" t="s">
        <v>9</v>
      </c>
      <c r="J31" s="9" t="s">
        <v>10</v>
      </c>
      <c r="K31" s="9" t="s">
        <v>11</v>
      </c>
    </row>
    <row r="32" spans="1:11" x14ac:dyDescent="0.25">
      <c r="A32" s="5">
        <v>2</v>
      </c>
      <c r="B32" s="5"/>
      <c r="C32" s="5"/>
      <c r="D32" s="5"/>
      <c r="E32" s="5"/>
      <c r="F32" s="7"/>
      <c r="G32" s="7">
        <f>E32*F32</f>
        <v>0</v>
      </c>
      <c r="I32" s="9"/>
      <c r="J32" s="9"/>
      <c r="K32" s="9"/>
    </row>
    <row r="33" spans="1:11" x14ac:dyDescent="0.25">
      <c r="A33" s="5">
        <v>3</v>
      </c>
      <c r="B33" s="5"/>
      <c r="C33" s="5"/>
      <c r="D33" s="5"/>
      <c r="E33" s="5"/>
      <c r="F33" s="7"/>
      <c r="G33" s="7">
        <f>E33*F33</f>
        <v>0</v>
      </c>
    </row>
    <row r="34" spans="1:11" x14ac:dyDescent="0.25">
      <c r="A34" s="5">
        <v>4</v>
      </c>
      <c r="B34" s="5"/>
      <c r="C34" s="5"/>
      <c r="D34" s="5"/>
      <c r="E34" s="5"/>
      <c r="F34" s="7"/>
      <c r="G34" s="7">
        <f>E34*F34</f>
        <v>0</v>
      </c>
    </row>
    <row r="35" spans="1:11" x14ac:dyDescent="0.25">
      <c r="A35" s="5">
        <v>5</v>
      </c>
      <c r="B35" s="5"/>
      <c r="C35" s="5"/>
      <c r="D35" s="5"/>
      <c r="E35" s="5"/>
      <c r="F35" s="7"/>
      <c r="G35" s="7">
        <f>E35*F35</f>
        <v>0</v>
      </c>
    </row>
    <row r="36" spans="1:11" x14ac:dyDescent="0.25">
      <c r="A36" s="5">
        <v>6</v>
      </c>
      <c r="B36" s="5"/>
      <c r="C36" s="5"/>
      <c r="D36" s="5"/>
      <c r="E36" s="5"/>
      <c r="F36" s="7"/>
      <c r="G36" s="7">
        <f>E36+F36</f>
        <v>0</v>
      </c>
    </row>
    <row r="37" spans="1:11" x14ac:dyDescent="0.25">
      <c r="A37" s="5">
        <v>7</v>
      </c>
      <c r="B37" s="5"/>
      <c r="C37" s="5"/>
      <c r="D37" s="5"/>
      <c r="E37" s="5"/>
      <c r="F37" s="7"/>
      <c r="G37" s="7">
        <f>E37+F37</f>
        <v>0</v>
      </c>
    </row>
    <row r="38" spans="1:11" x14ac:dyDescent="0.25">
      <c r="A38" s="5">
        <v>8</v>
      </c>
      <c r="B38" s="5"/>
      <c r="C38" s="5"/>
      <c r="D38" s="5"/>
      <c r="E38" s="5"/>
      <c r="F38" s="7"/>
      <c r="G38" s="7">
        <v>0</v>
      </c>
    </row>
    <row r="39" spans="1:11" x14ac:dyDescent="0.25">
      <c r="A39" s="5">
        <v>9</v>
      </c>
      <c r="B39" s="5"/>
      <c r="C39" s="5"/>
      <c r="D39" s="5"/>
      <c r="E39" s="5"/>
      <c r="F39" s="7"/>
      <c r="G39" s="7">
        <f>E39+F39</f>
        <v>0</v>
      </c>
    </row>
    <row r="40" spans="1:11" x14ac:dyDescent="0.25">
      <c r="A40" s="258" t="s">
        <v>50</v>
      </c>
      <c r="B40" s="258"/>
      <c r="C40" s="258"/>
      <c r="D40" s="258"/>
      <c r="E40" s="258"/>
      <c r="F40" s="258"/>
      <c r="G40" s="8">
        <f>SUM(G31:G39)</f>
        <v>0</v>
      </c>
    </row>
    <row r="41" spans="1:11" ht="15.75" thickBot="1" x14ac:dyDescent="0.3"/>
    <row r="42" spans="1:11" ht="15.75" thickBot="1" x14ac:dyDescent="0.3">
      <c r="A42" s="15" t="s">
        <v>51</v>
      </c>
      <c r="B42" s="268" t="s">
        <v>52</v>
      </c>
      <c r="C42" s="269"/>
      <c r="D42" s="269"/>
      <c r="E42" s="269"/>
      <c r="F42" s="269"/>
      <c r="G42" s="272"/>
    </row>
    <row r="43" spans="1:11" ht="102" x14ac:dyDescent="0.25">
      <c r="A43" s="2" t="s">
        <v>2</v>
      </c>
      <c r="B43" s="2" t="s">
        <v>3</v>
      </c>
      <c r="C43" s="11" t="s">
        <v>38</v>
      </c>
      <c r="D43" s="29" t="s">
        <v>47</v>
      </c>
      <c r="E43" s="30" t="s">
        <v>54</v>
      </c>
      <c r="F43" s="30" t="s">
        <v>53</v>
      </c>
      <c r="G43" s="2" t="s">
        <v>7</v>
      </c>
      <c r="I43" s="262" t="s">
        <v>67</v>
      </c>
      <c r="J43" s="263"/>
      <c r="K43" s="264"/>
    </row>
    <row r="44" spans="1:11" x14ac:dyDescent="0.25">
      <c r="A44" s="5">
        <v>1</v>
      </c>
      <c r="B44" s="5"/>
      <c r="C44" s="5"/>
      <c r="D44" s="5"/>
      <c r="E44" s="5"/>
      <c r="F44" s="7"/>
      <c r="G44" s="7">
        <f>E44*F44</f>
        <v>0</v>
      </c>
      <c r="I44" s="9" t="s">
        <v>9</v>
      </c>
      <c r="J44" s="9" t="s">
        <v>10</v>
      </c>
      <c r="K44" s="9" t="s">
        <v>11</v>
      </c>
    </row>
    <row r="45" spans="1:11" x14ac:dyDescent="0.25">
      <c r="A45" s="5">
        <v>2</v>
      </c>
      <c r="B45" s="5"/>
      <c r="C45" s="5"/>
      <c r="D45" s="5"/>
      <c r="E45" s="5"/>
      <c r="F45" s="7"/>
      <c r="G45" s="7">
        <f>E45*F45</f>
        <v>0</v>
      </c>
      <c r="I45" s="9"/>
      <c r="J45" s="9"/>
      <c r="K45" s="9"/>
    </row>
    <row r="46" spans="1:11" x14ac:dyDescent="0.25">
      <c r="A46" s="5">
        <v>3</v>
      </c>
      <c r="B46" s="5"/>
      <c r="C46" s="5"/>
      <c r="D46" s="5"/>
      <c r="E46" s="5"/>
      <c r="F46" s="7"/>
      <c r="G46" s="7">
        <f>E46*F46</f>
        <v>0</v>
      </c>
    </row>
    <row r="47" spans="1:11" x14ac:dyDescent="0.25">
      <c r="A47" s="5">
        <v>4</v>
      </c>
      <c r="B47" s="5"/>
      <c r="C47" s="5"/>
      <c r="D47" s="5"/>
      <c r="E47" s="5"/>
      <c r="F47" s="7"/>
      <c r="G47" s="7">
        <f>E47*F47</f>
        <v>0</v>
      </c>
    </row>
    <row r="48" spans="1:11" x14ac:dyDescent="0.25">
      <c r="A48" s="5">
        <v>5</v>
      </c>
      <c r="B48" s="5"/>
      <c r="C48" s="5"/>
      <c r="D48" s="5"/>
      <c r="E48" s="5"/>
      <c r="F48" s="7"/>
      <c r="G48" s="7">
        <f>E48*F48</f>
        <v>0</v>
      </c>
    </row>
    <row r="49" spans="1:11" x14ac:dyDescent="0.25">
      <c r="A49" s="5">
        <v>6</v>
      </c>
      <c r="B49" s="5"/>
      <c r="C49" s="5"/>
      <c r="D49" s="5"/>
      <c r="E49" s="5"/>
      <c r="F49" s="7"/>
      <c r="G49" s="7">
        <f>E49+F49</f>
        <v>0</v>
      </c>
    </row>
    <row r="50" spans="1:11" x14ac:dyDescent="0.25">
      <c r="A50" s="5">
        <v>7</v>
      </c>
      <c r="B50" s="5"/>
      <c r="C50" s="5"/>
      <c r="D50" s="5"/>
      <c r="E50" s="5"/>
      <c r="F50" s="7"/>
      <c r="G50" s="7">
        <f>E50+F50</f>
        <v>0</v>
      </c>
    </row>
    <row r="51" spans="1:11" x14ac:dyDescent="0.25">
      <c r="A51" s="5">
        <v>8</v>
      </c>
      <c r="B51" s="5"/>
      <c r="C51" s="5"/>
      <c r="D51" s="5"/>
      <c r="E51" s="5"/>
      <c r="F51" s="7"/>
      <c r="G51" s="7">
        <v>0</v>
      </c>
    </row>
    <row r="52" spans="1:11" x14ac:dyDescent="0.25">
      <c r="A52" s="5">
        <v>9</v>
      </c>
      <c r="B52" s="5"/>
      <c r="C52" s="5"/>
      <c r="D52" s="5"/>
      <c r="E52" s="5"/>
      <c r="F52" s="7"/>
      <c r="G52" s="7">
        <f>E52+F52</f>
        <v>0</v>
      </c>
    </row>
    <row r="53" spans="1:11" x14ac:dyDescent="0.25">
      <c r="A53" s="258" t="s">
        <v>132</v>
      </c>
      <c r="B53" s="258"/>
      <c r="C53" s="258"/>
      <c r="D53" s="258"/>
      <c r="E53" s="258"/>
      <c r="F53" s="258"/>
      <c r="G53" s="8">
        <f>SUM(G44:G52)</f>
        <v>0</v>
      </c>
    </row>
    <row r="54" spans="1:11" ht="15.75" thickBot="1" x14ac:dyDescent="0.3"/>
    <row r="55" spans="1:11" ht="15.75" thickBot="1" x14ac:dyDescent="0.3">
      <c r="A55" s="15" t="s">
        <v>55</v>
      </c>
      <c r="B55" s="268" t="s">
        <v>56</v>
      </c>
      <c r="C55" s="269"/>
      <c r="D55" s="269"/>
      <c r="E55" s="269"/>
      <c r="F55" s="269"/>
      <c r="G55" s="272"/>
    </row>
    <row r="56" spans="1:11" ht="38.25" x14ac:dyDescent="0.25">
      <c r="A56" s="2" t="s">
        <v>2</v>
      </c>
      <c r="B56" s="11" t="s">
        <v>60</v>
      </c>
      <c r="C56" s="11" t="s">
        <v>57</v>
      </c>
      <c r="D56" s="29" t="s">
        <v>61</v>
      </c>
      <c r="E56" s="30" t="s">
        <v>58</v>
      </c>
      <c r="F56" s="30" t="s">
        <v>59</v>
      </c>
      <c r="G56" s="2" t="s">
        <v>7</v>
      </c>
      <c r="I56" s="262" t="s">
        <v>68</v>
      </c>
      <c r="J56" s="263"/>
      <c r="K56" s="264"/>
    </row>
    <row r="57" spans="1:11" x14ac:dyDescent="0.25">
      <c r="A57" s="5">
        <v>1</v>
      </c>
      <c r="B57" s="5"/>
      <c r="C57" s="5"/>
      <c r="D57" s="5"/>
      <c r="E57" s="5"/>
      <c r="F57" s="7"/>
      <c r="G57" s="7">
        <f>E57*F57</f>
        <v>0</v>
      </c>
      <c r="I57" s="9" t="s">
        <v>9</v>
      </c>
      <c r="J57" s="9" t="s">
        <v>10</v>
      </c>
      <c r="K57" s="9" t="s">
        <v>11</v>
      </c>
    </row>
    <row r="58" spans="1:11" x14ac:dyDescent="0.25">
      <c r="A58" s="5">
        <v>2</v>
      </c>
      <c r="B58" s="5"/>
      <c r="C58" s="5"/>
      <c r="D58" s="5"/>
      <c r="E58" s="5"/>
      <c r="F58" s="7"/>
      <c r="G58" s="7">
        <f>E58*F58</f>
        <v>0</v>
      </c>
      <c r="I58" s="9"/>
      <c r="J58" s="9"/>
      <c r="K58" s="9"/>
    </row>
    <row r="59" spans="1:11" x14ac:dyDescent="0.25">
      <c r="A59" s="5">
        <v>3</v>
      </c>
      <c r="B59" s="5"/>
      <c r="C59" s="5"/>
      <c r="D59" s="5"/>
      <c r="E59" s="5"/>
      <c r="F59" s="7"/>
      <c r="G59" s="7">
        <f>E59*F59</f>
        <v>0</v>
      </c>
    </row>
    <row r="60" spans="1:11" x14ac:dyDescent="0.25">
      <c r="A60" s="5">
        <v>4</v>
      </c>
      <c r="B60" s="5"/>
      <c r="C60" s="5"/>
      <c r="D60" s="5"/>
      <c r="E60" s="5"/>
      <c r="F60" s="7"/>
      <c r="G60" s="7">
        <f>E60*F60</f>
        <v>0</v>
      </c>
    </row>
    <row r="61" spans="1:11" x14ac:dyDescent="0.25">
      <c r="A61" s="5">
        <v>5</v>
      </c>
      <c r="B61" s="5"/>
      <c r="C61" s="5"/>
      <c r="D61" s="5"/>
      <c r="E61" s="5"/>
      <c r="F61" s="7"/>
      <c r="G61" s="7">
        <f>E61*F61</f>
        <v>0</v>
      </c>
    </row>
    <row r="62" spans="1:11" x14ac:dyDescent="0.25">
      <c r="A62" s="5">
        <v>6</v>
      </c>
      <c r="B62" s="5"/>
      <c r="C62" s="5"/>
      <c r="D62" s="5"/>
      <c r="E62" s="5"/>
      <c r="F62" s="7"/>
      <c r="G62" s="7">
        <f>E62+F62</f>
        <v>0</v>
      </c>
    </row>
    <row r="63" spans="1:11" x14ac:dyDescent="0.25">
      <c r="A63" s="5">
        <v>7</v>
      </c>
      <c r="B63" s="5"/>
      <c r="C63" s="5"/>
      <c r="D63" s="5"/>
      <c r="E63" s="5"/>
      <c r="F63" s="7"/>
      <c r="G63" s="7">
        <f>E63+F63</f>
        <v>0</v>
      </c>
    </row>
    <row r="64" spans="1:11" x14ac:dyDescent="0.25">
      <c r="A64" s="5">
        <v>8</v>
      </c>
      <c r="B64" s="5"/>
      <c r="C64" s="5"/>
      <c r="D64" s="5"/>
      <c r="E64" s="5"/>
      <c r="F64" s="7"/>
      <c r="G64" s="7">
        <v>0</v>
      </c>
    </row>
    <row r="65" spans="1:7" x14ac:dyDescent="0.25">
      <c r="A65" s="5">
        <v>9</v>
      </c>
      <c r="B65" s="5"/>
      <c r="C65" s="5"/>
      <c r="D65" s="5"/>
      <c r="E65" s="5"/>
      <c r="F65" s="7"/>
      <c r="G65" s="7">
        <f>E65+F65</f>
        <v>0</v>
      </c>
    </row>
    <row r="66" spans="1:7" x14ac:dyDescent="0.25">
      <c r="A66" s="258" t="s">
        <v>62</v>
      </c>
      <c r="B66" s="258"/>
      <c r="C66" s="258"/>
      <c r="D66" s="258"/>
      <c r="E66" s="258"/>
      <c r="F66" s="258"/>
      <c r="G66" s="8">
        <f>SUM(G57:G65)</f>
        <v>0</v>
      </c>
    </row>
    <row r="68" spans="1:7" x14ac:dyDescent="0.25">
      <c r="A68" s="260" t="s">
        <v>63</v>
      </c>
      <c r="B68" s="260"/>
      <c r="C68" s="260"/>
      <c r="D68" s="260"/>
      <c r="E68" s="260"/>
      <c r="F68" s="260"/>
      <c r="G68" s="14">
        <f>G14+G27+G40+G53+G66</f>
        <v>0</v>
      </c>
    </row>
  </sheetData>
  <mergeCells count="18">
    <mergeCell ref="A1:E1"/>
    <mergeCell ref="B2:D2"/>
    <mergeCell ref="I2:K2"/>
    <mergeCell ref="B3:G3"/>
    <mergeCell ref="A14:F14"/>
    <mergeCell ref="A66:F66"/>
    <mergeCell ref="A68:F68"/>
    <mergeCell ref="I16:K16"/>
    <mergeCell ref="I30:K30"/>
    <mergeCell ref="I43:K43"/>
    <mergeCell ref="I56:K56"/>
    <mergeCell ref="A27:F27"/>
    <mergeCell ref="B29:G29"/>
    <mergeCell ref="A40:F40"/>
    <mergeCell ref="B42:G42"/>
    <mergeCell ref="A53:F53"/>
    <mergeCell ref="B55:G55"/>
    <mergeCell ref="B16:G1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05AC9-D020-4006-B864-5D53D7CC7E84}">
  <dimension ref="A1:K26"/>
  <sheetViews>
    <sheetView workbookViewId="0">
      <selection activeCell="A26" sqref="A26:F26"/>
    </sheetView>
  </sheetViews>
  <sheetFormatPr defaultRowHeight="15" x14ac:dyDescent="0.25"/>
  <cols>
    <col min="1" max="1" width="3" bestFit="1" customWidth="1"/>
    <col min="2" max="2" width="10.7109375" bestFit="1" customWidth="1"/>
    <col min="3" max="3" width="10.7109375" customWidth="1"/>
    <col min="4" max="4" width="51.85546875" customWidth="1"/>
    <col min="5" max="5" width="13" customWidth="1"/>
    <col min="6" max="6" width="14.28515625" bestFit="1" customWidth="1"/>
    <col min="9" max="9" width="10" customWidth="1"/>
    <col min="10" max="10" width="11.140625" customWidth="1"/>
    <col min="11" max="11" width="12.140625" customWidth="1"/>
  </cols>
  <sheetData>
    <row r="1" spans="1:11" ht="15.75" x14ac:dyDescent="0.25">
      <c r="A1" s="261" t="s">
        <v>71</v>
      </c>
      <c r="B1" s="261"/>
      <c r="C1" s="261"/>
      <c r="D1" s="261"/>
      <c r="E1" s="261"/>
    </row>
    <row r="2" spans="1:11" ht="16.5" thickBot="1" x14ac:dyDescent="0.3">
      <c r="A2" t="s">
        <v>55</v>
      </c>
      <c r="B2" s="271" t="s">
        <v>73</v>
      </c>
      <c r="C2" s="271"/>
      <c r="D2" s="271"/>
      <c r="I2" s="262" t="s">
        <v>37</v>
      </c>
      <c r="J2" s="263"/>
      <c r="K2" s="264"/>
    </row>
    <row r="3" spans="1:11" ht="15.75" thickBot="1" x14ac:dyDescent="0.3">
      <c r="A3" s="15" t="s">
        <v>72</v>
      </c>
      <c r="B3" s="268" t="s">
        <v>75</v>
      </c>
      <c r="C3" s="269"/>
      <c r="D3" s="269"/>
      <c r="E3" s="269"/>
      <c r="F3" s="269"/>
      <c r="G3" s="272"/>
      <c r="I3" s="9" t="s">
        <v>9</v>
      </c>
      <c r="J3" s="9" t="s">
        <v>10</v>
      </c>
      <c r="K3" s="9" t="s">
        <v>11</v>
      </c>
    </row>
    <row r="4" spans="1:11" ht="38.25" x14ac:dyDescent="0.25">
      <c r="A4" s="2" t="s">
        <v>2</v>
      </c>
      <c r="B4" s="2" t="s">
        <v>3</v>
      </c>
      <c r="C4" s="11" t="s">
        <v>38</v>
      </c>
      <c r="D4" s="29" t="s">
        <v>74</v>
      </c>
      <c r="E4" s="30" t="s">
        <v>69</v>
      </c>
      <c r="F4" s="30" t="s">
        <v>70</v>
      </c>
      <c r="G4" s="2" t="s">
        <v>7</v>
      </c>
      <c r="I4" s="9"/>
      <c r="J4" s="9"/>
      <c r="K4" s="9"/>
    </row>
    <row r="5" spans="1:11" x14ac:dyDescent="0.25">
      <c r="A5" s="5">
        <v>1</v>
      </c>
      <c r="B5" s="5"/>
      <c r="C5" s="5"/>
      <c r="D5" s="5"/>
      <c r="E5" s="5"/>
      <c r="F5" s="7"/>
      <c r="G5" s="7">
        <f>E5*F5</f>
        <v>0</v>
      </c>
      <c r="J5" s="16"/>
    </row>
    <row r="6" spans="1:11" x14ac:dyDescent="0.25">
      <c r="A6" s="5">
        <v>2</v>
      </c>
      <c r="B6" s="5"/>
      <c r="C6" s="5"/>
      <c r="D6" s="5"/>
      <c r="E6" s="5"/>
      <c r="F6" s="7"/>
      <c r="G6" s="7">
        <f>E6*F6</f>
        <v>0</v>
      </c>
    </row>
    <row r="7" spans="1:11" x14ac:dyDescent="0.25">
      <c r="A7" s="5">
        <v>3</v>
      </c>
      <c r="B7" s="5"/>
      <c r="C7" s="5"/>
      <c r="D7" s="5"/>
      <c r="E7" s="5"/>
      <c r="F7" s="7"/>
      <c r="G7" s="7">
        <f>E7*F7</f>
        <v>0</v>
      </c>
    </row>
    <row r="8" spans="1:11" x14ac:dyDescent="0.25">
      <c r="A8" s="5">
        <v>4</v>
      </c>
      <c r="B8" s="5"/>
      <c r="C8" s="5"/>
      <c r="D8" s="5"/>
      <c r="E8" s="5"/>
      <c r="F8" s="7"/>
      <c r="G8" s="7">
        <f>E8*F8</f>
        <v>0</v>
      </c>
    </row>
    <row r="9" spans="1:11" x14ac:dyDescent="0.25">
      <c r="A9" s="5">
        <v>5</v>
      </c>
      <c r="B9" s="5"/>
      <c r="C9" s="5"/>
      <c r="D9" s="5"/>
      <c r="E9" s="5"/>
      <c r="F9" s="7"/>
      <c r="G9" s="7">
        <f>E9*F9</f>
        <v>0</v>
      </c>
    </row>
    <row r="10" spans="1:11" x14ac:dyDescent="0.25">
      <c r="A10" s="5">
        <v>6</v>
      </c>
      <c r="B10" s="5"/>
      <c r="C10" s="5"/>
      <c r="D10" s="5"/>
      <c r="E10" s="5"/>
      <c r="F10" s="7"/>
      <c r="G10" s="7">
        <f>E10+F10</f>
        <v>0</v>
      </c>
    </row>
    <row r="11" spans="1:11" x14ac:dyDescent="0.25">
      <c r="A11" s="5">
        <v>7</v>
      </c>
      <c r="B11" s="5"/>
      <c r="C11" s="5"/>
      <c r="D11" s="5"/>
      <c r="E11" s="5"/>
      <c r="F11" s="7"/>
      <c r="G11" s="7">
        <f>E11+F11</f>
        <v>0</v>
      </c>
    </row>
    <row r="12" spans="1:11" x14ac:dyDescent="0.25">
      <c r="A12" s="5">
        <v>8</v>
      </c>
      <c r="B12" s="5"/>
      <c r="C12" s="5"/>
      <c r="D12" s="5"/>
      <c r="E12" s="5"/>
      <c r="F12" s="7"/>
      <c r="G12" s="7">
        <v>0</v>
      </c>
    </row>
    <row r="13" spans="1:11" x14ac:dyDescent="0.25">
      <c r="A13" s="5">
        <v>9</v>
      </c>
      <c r="B13" s="5"/>
      <c r="C13" s="5"/>
      <c r="D13" s="5"/>
      <c r="E13" s="5"/>
      <c r="F13" s="7"/>
      <c r="G13" s="7">
        <f>E13+F13</f>
        <v>0</v>
      </c>
    </row>
    <row r="14" spans="1:11" ht="15.75" thickBot="1" x14ac:dyDescent="0.3">
      <c r="A14" s="258" t="s">
        <v>76</v>
      </c>
      <c r="B14" s="258"/>
      <c r="C14" s="258"/>
      <c r="D14" s="258"/>
      <c r="E14" s="258"/>
      <c r="F14" s="258"/>
      <c r="G14" s="8">
        <f>SUM(G5:G13)</f>
        <v>0</v>
      </c>
    </row>
    <row r="15" spans="1:11" ht="15.75" customHeight="1" thickBot="1" x14ac:dyDescent="0.3">
      <c r="A15" s="15" t="s">
        <v>77</v>
      </c>
      <c r="B15" s="268" t="s">
        <v>78</v>
      </c>
      <c r="C15" s="269"/>
      <c r="D15" s="269"/>
      <c r="E15" s="269"/>
      <c r="F15" s="269"/>
      <c r="G15" s="272"/>
    </row>
    <row r="16" spans="1:11" ht="38.25" x14ac:dyDescent="0.25">
      <c r="A16" s="2" t="s">
        <v>2</v>
      </c>
      <c r="B16" s="2" t="s">
        <v>3</v>
      </c>
      <c r="C16" s="11" t="s">
        <v>38</v>
      </c>
      <c r="D16" s="29" t="s">
        <v>79</v>
      </c>
      <c r="E16" s="30" t="s">
        <v>69</v>
      </c>
      <c r="F16" s="30" t="s">
        <v>70</v>
      </c>
      <c r="G16" s="2" t="s">
        <v>7</v>
      </c>
    </row>
    <row r="17" spans="1:7" x14ac:dyDescent="0.25">
      <c r="A17" s="5">
        <v>1</v>
      </c>
      <c r="B17" s="5"/>
      <c r="C17" s="5"/>
      <c r="D17" s="5"/>
      <c r="E17" s="5"/>
      <c r="F17" s="7"/>
      <c r="G17" s="7">
        <f>E17*F17</f>
        <v>0</v>
      </c>
    </row>
    <row r="18" spans="1:7" x14ac:dyDescent="0.25">
      <c r="A18" s="5">
        <v>2</v>
      </c>
      <c r="B18" s="5"/>
      <c r="C18" s="5"/>
      <c r="D18" s="5"/>
      <c r="E18" s="5"/>
      <c r="F18" s="7"/>
      <c r="G18" s="7">
        <f>E18*F18</f>
        <v>0</v>
      </c>
    </row>
    <row r="19" spans="1:7" x14ac:dyDescent="0.25">
      <c r="A19" s="5">
        <v>3</v>
      </c>
      <c r="B19" s="5"/>
      <c r="C19" s="5"/>
      <c r="D19" s="5"/>
      <c r="E19" s="5"/>
      <c r="F19" s="7"/>
      <c r="G19" s="7">
        <f>E19*F19</f>
        <v>0</v>
      </c>
    </row>
    <row r="20" spans="1:7" x14ac:dyDescent="0.25">
      <c r="A20" s="5">
        <v>4</v>
      </c>
      <c r="B20" s="5"/>
      <c r="C20" s="5"/>
      <c r="D20" s="5"/>
      <c r="E20" s="5"/>
      <c r="F20" s="7"/>
      <c r="G20" s="7">
        <f>E20*F20</f>
        <v>0</v>
      </c>
    </row>
    <row r="21" spans="1:7" x14ac:dyDescent="0.25">
      <c r="A21" s="5">
        <v>5</v>
      </c>
      <c r="B21" s="5"/>
      <c r="C21" s="5"/>
      <c r="D21" s="5"/>
      <c r="E21" s="5"/>
      <c r="F21" s="7"/>
      <c r="G21" s="7">
        <f>E21*F21</f>
        <v>0</v>
      </c>
    </row>
    <row r="22" spans="1:7" x14ac:dyDescent="0.25">
      <c r="A22" s="5">
        <v>6</v>
      </c>
      <c r="B22" s="5"/>
      <c r="C22" s="5"/>
      <c r="D22" s="5"/>
      <c r="E22" s="5"/>
      <c r="F22" s="7"/>
      <c r="G22" s="7">
        <f>E22+F22</f>
        <v>0</v>
      </c>
    </row>
    <row r="23" spans="1:7" x14ac:dyDescent="0.25">
      <c r="A23" s="5">
        <v>7</v>
      </c>
      <c r="B23" s="5"/>
      <c r="C23" s="5"/>
      <c r="D23" s="5"/>
      <c r="E23" s="5"/>
      <c r="F23" s="7"/>
      <c r="G23" s="7">
        <f>E23+F23</f>
        <v>0</v>
      </c>
    </row>
    <row r="24" spans="1:7" x14ac:dyDescent="0.25">
      <c r="A24" s="5">
        <v>8</v>
      </c>
      <c r="B24" s="5"/>
      <c r="C24" s="5"/>
      <c r="D24" s="5"/>
      <c r="E24" s="5"/>
      <c r="F24" s="7"/>
      <c r="G24" s="7">
        <v>0</v>
      </c>
    </row>
    <row r="25" spans="1:7" x14ac:dyDescent="0.25">
      <c r="A25" s="5">
        <v>9</v>
      </c>
      <c r="B25" s="5"/>
      <c r="C25" s="5"/>
      <c r="D25" s="5"/>
      <c r="E25" s="5"/>
      <c r="F25" s="7"/>
      <c r="G25" s="7">
        <f>E25+F25</f>
        <v>0</v>
      </c>
    </row>
    <row r="26" spans="1:7" x14ac:dyDescent="0.25">
      <c r="A26" s="258" t="s">
        <v>133</v>
      </c>
      <c r="B26" s="258"/>
      <c r="C26" s="258"/>
      <c r="D26" s="258"/>
      <c r="E26" s="258"/>
      <c r="F26" s="258"/>
      <c r="G26" s="8">
        <f>SUM(G17:G25)</f>
        <v>0</v>
      </c>
    </row>
  </sheetData>
  <mergeCells count="7">
    <mergeCell ref="A26:F26"/>
    <mergeCell ref="A1:E1"/>
    <mergeCell ref="B2:D2"/>
    <mergeCell ref="I2:K2"/>
    <mergeCell ref="B3:G3"/>
    <mergeCell ref="A14:F14"/>
    <mergeCell ref="B15:G1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59D1DE-4B03-40E9-A5BF-B36C54B02C36}">
  <dimension ref="A1:K17"/>
  <sheetViews>
    <sheetView workbookViewId="0">
      <selection activeCell="A13" sqref="A13:F13"/>
    </sheetView>
  </sheetViews>
  <sheetFormatPr defaultRowHeight="15" x14ac:dyDescent="0.25"/>
  <cols>
    <col min="1" max="1" width="3" bestFit="1" customWidth="1"/>
    <col min="2" max="2" width="10.7109375" bestFit="1" customWidth="1"/>
    <col min="3" max="3" width="10.7109375" customWidth="1"/>
    <col min="4" max="4" width="51.85546875" customWidth="1"/>
    <col min="5" max="5" width="13" customWidth="1"/>
    <col min="6" max="6" width="14.28515625" bestFit="1" customWidth="1"/>
    <col min="9" max="9" width="10" customWidth="1"/>
    <col min="10" max="10" width="11.140625" customWidth="1"/>
    <col min="11" max="11" width="12.140625" customWidth="1"/>
  </cols>
  <sheetData>
    <row r="1" spans="1:11" ht="15.75" x14ac:dyDescent="0.25">
      <c r="A1" s="261" t="s">
        <v>80</v>
      </c>
      <c r="B1" s="261"/>
      <c r="C1" s="261"/>
      <c r="D1" s="261"/>
      <c r="E1" s="261"/>
    </row>
    <row r="2" spans="1:11" ht="16.5" thickBot="1" x14ac:dyDescent="0.3">
      <c r="A2">
        <v>1</v>
      </c>
      <c r="B2" s="271" t="s">
        <v>0</v>
      </c>
      <c r="C2" s="271"/>
      <c r="D2" s="271"/>
      <c r="I2" s="262" t="s">
        <v>37</v>
      </c>
      <c r="J2" s="263"/>
      <c r="K2" s="264"/>
    </row>
    <row r="3" spans="1:11" ht="25.5" x14ac:dyDescent="0.25">
      <c r="A3" s="2" t="s">
        <v>2</v>
      </c>
      <c r="B3" s="2" t="s">
        <v>3</v>
      </c>
      <c r="C3" s="11" t="s">
        <v>38</v>
      </c>
      <c r="D3" s="29" t="s">
        <v>82</v>
      </c>
      <c r="E3" s="30" t="s">
        <v>40</v>
      </c>
      <c r="F3" s="30" t="s">
        <v>81</v>
      </c>
      <c r="G3" s="2" t="s">
        <v>7</v>
      </c>
      <c r="I3" s="9"/>
      <c r="J3" s="9"/>
      <c r="K3" s="9"/>
    </row>
    <row r="4" spans="1:11" x14ac:dyDescent="0.25">
      <c r="A4" s="5">
        <v>1</v>
      </c>
      <c r="B4" s="5" t="s">
        <v>85</v>
      </c>
      <c r="C4" s="5"/>
      <c r="D4" s="5" t="s">
        <v>83</v>
      </c>
      <c r="E4" s="5"/>
      <c r="F4" s="7"/>
      <c r="G4" s="7">
        <f>E4*F4</f>
        <v>0</v>
      </c>
      <c r="J4" s="16"/>
    </row>
    <row r="5" spans="1:11" x14ac:dyDescent="0.25">
      <c r="A5" s="5">
        <v>2</v>
      </c>
      <c r="B5" s="5" t="s">
        <v>86</v>
      </c>
      <c r="C5" s="5"/>
      <c r="D5" s="5"/>
      <c r="E5" s="5"/>
      <c r="F5" s="7"/>
      <c r="G5" s="7">
        <f>E5*F5</f>
        <v>0</v>
      </c>
    </row>
    <row r="6" spans="1:11" x14ac:dyDescent="0.25">
      <c r="A6" s="5">
        <v>3</v>
      </c>
      <c r="B6" s="5" t="s">
        <v>87</v>
      </c>
      <c r="C6" s="5"/>
      <c r="D6" s="5"/>
      <c r="E6" s="5"/>
      <c r="F6" s="7"/>
      <c r="G6" s="7">
        <f>E6*F6</f>
        <v>0</v>
      </c>
    </row>
    <row r="7" spans="1:11" x14ac:dyDescent="0.25">
      <c r="A7" s="5">
        <v>4</v>
      </c>
      <c r="B7" s="5" t="s">
        <v>85</v>
      </c>
      <c r="C7" s="5"/>
      <c r="D7" s="5" t="s">
        <v>84</v>
      </c>
      <c r="E7" s="5"/>
      <c r="F7" s="7"/>
      <c r="G7" s="7">
        <f>E7*F7</f>
        <v>0</v>
      </c>
    </row>
    <row r="8" spans="1:11" x14ac:dyDescent="0.25">
      <c r="A8" s="5">
        <v>5</v>
      </c>
      <c r="B8" s="5" t="s">
        <v>86</v>
      </c>
      <c r="C8" s="5"/>
      <c r="D8" s="5"/>
      <c r="E8" s="5"/>
      <c r="F8" s="7"/>
      <c r="G8" s="7">
        <f>E8*F8</f>
        <v>0</v>
      </c>
    </row>
    <row r="9" spans="1:11" x14ac:dyDescent="0.25">
      <c r="A9" s="5">
        <v>6</v>
      </c>
      <c r="B9" s="5" t="s">
        <v>86</v>
      </c>
      <c r="C9" s="5"/>
      <c r="D9" s="5" t="s">
        <v>89</v>
      </c>
      <c r="E9" s="5"/>
      <c r="F9" s="7"/>
      <c r="G9" s="7">
        <f>E9+F9</f>
        <v>0</v>
      </c>
    </row>
    <row r="10" spans="1:11" x14ac:dyDescent="0.25">
      <c r="A10" s="5">
        <v>7</v>
      </c>
      <c r="B10" s="5" t="s">
        <v>87</v>
      </c>
      <c r="C10" s="5"/>
      <c r="D10" s="5" t="s">
        <v>90</v>
      </c>
      <c r="E10" s="5"/>
      <c r="F10" s="7"/>
      <c r="G10" s="7">
        <f>E10+F10</f>
        <v>0</v>
      </c>
    </row>
    <row r="11" spans="1:11" x14ac:dyDescent="0.25">
      <c r="A11" s="5">
        <v>8</v>
      </c>
      <c r="B11" s="5" t="s">
        <v>88</v>
      </c>
      <c r="C11" s="5"/>
      <c r="D11" s="5" t="s">
        <v>91</v>
      </c>
      <c r="E11" s="5"/>
      <c r="F11" s="7"/>
      <c r="G11" s="7">
        <v>0</v>
      </c>
    </row>
    <row r="12" spans="1:11" x14ac:dyDescent="0.25">
      <c r="A12" s="5">
        <v>9</v>
      </c>
      <c r="B12" s="5" t="s">
        <v>88</v>
      </c>
      <c r="C12" s="5"/>
      <c r="D12" s="5"/>
      <c r="E12" s="5"/>
      <c r="F12" s="7"/>
      <c r="G12" s="7">
        <f>E12+F12</f>
        <v>0</v>
      </c>
    </row>
    <row r="13" spans="1:11" x14ac:dyDescent="0.25">
      <c r="A13" s="258" t="s">
        <v>92</v>
      </c>
      <c r="B13" s="258"/>
      <c r="C13" s="258"/>
      <c r="D13" s="258"/>
      <c r="E13" s="258"/>
      <c r="F13" s="258"/>
      <c r="G13" s="8">
        <f>SUM(G4:G12)</f>
        <v>0</v>
      </c>
    </row>
    <row r="14" spans="1:11" x14ac:dyDescent="0.25">
      <c r="A14" s="17"/>
      <c r="B14" s="17"/>
      <c r="C14" s="17"/>
      <c r="D14" s="17"/>
      <c r="E14" s="17"/>
      <c r="F14" s="17"/>
      <c r="G14" s="18"/>
    </row>
    <row r="15" spans="1:11" x14ac:dyDescent="0.25">
      <c r="A15" s="17"/>
      <c r="B15" s="17"/>
      <c r="C15" s="17"/>
      <c r="D15" s="17"/>
      <c r="E15" s="17"/>
      <c r="F15" s="17"/>
      <c r="G15" s="18"/>
    </row>
    <row r="16" spans="1:11" x14ac:dyDescent="0.25">
      <c r="A16" s="17"/>
      <c r="B16" s="17"/>
      <c r="C16" s="17"/>
      <c r="D16" s="17"/>
      <c r="E16" s="17"/>
      <c r="F16" s="17"/>
      <c r="G16" s="18"/>
    </row>
    <row r="17" spans="2:2" x14ac:dyDescent="0.25">
      <c r="B17" s="17"/>
    </row>
  </sheetData>
  <mergeCells count="4">
    <mergeCell ref="A1:E1"/>
    <mergeCell ref="B2:D2"/>
    <mergeCell ref="I2:K2"/>
    <mergeCell ref="A13:F1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DE10F-109D-4A4B-83AC-9C9A344A4AB5}">
  <dimension ref="A1:N45"/>
  <sheetViews>
    <sheetView workbookViewId="0">
      <selection activeCell="J42" sqref="J42"/>
    </sheetView>
  </sheetViews>
  <sheetFormatPr defaultRowHeight="15" x14ac:dyDescent="0.25"/>
  <cols>
    <col min="2" max="3" width="13.140625" customWidth="1"/>
    <col min="4" max="4" width="30.7109375" customWidth="1"/>
    <col min="5" max="5" width="23.7109375" customWidth="1"/>
    <col min="6" max="6" width="20.5703125" customWidth="1"/>
    <col min="7" max="7" width="14.28515625" customWidth="1"/>
    <col min="8" max="8" width="14.85546875" customWidth="1"/>
    <col min="9" max="9" width="13" customWidth="1"/>
    <col min="10" max="10" width="12.42578125" customWidth="1"/>
    <col min="11" max="11" width="10.42578125" customWidth="1"/>
    <col min="12" max="13" width="10.7109375" customWidth="1"/>
    <col min="14" max="14" width="11.42578125" customWidth="1"/>
  </cols>
  <sheetData>
    <row r="1" spans="1:13" ht="34.5" customHeight="1" x14ac:dyDescent="0.25">
      <c r="A1" s="31" t="s">
        <v>95</v>
      </c>
      <c r="B1" s="31"/>
      <c r="C1" s="31"/>
      <c r="D1" s="31"/>
      <c r="E1" s="31"/>
      <c r="F1" s="31"/>
      <c r="G1" s="31"/>
      <c r="H1" s="31"/>
      <c r="K1" s="262" t="s">
        <v>116</v>
      </c>
      <c r="L1" s="263"/>
      <c r="M1" s="264"/>
    </row>
    <row r="2" spans="1:13" ht="15.75" x14ac:dyDescent="0.25">
      <c r="A2" s="33" t="s">
        <v>119</v>
      </c>
      <c r="B2" s="19"/>
      <c r="C2" s="19"/>
      <c r="D2" s="19"/>
      <c r="E2" s="19"/>
      <c r="F2" s="19"/>
      <c r="G2" s="19"/>
      <c r="H2" s="19"/>
      <c r="K2" s="9" t="s">
        <v>9</v>
      </c>
      <c r="L2" s="9" t="s">
        <v>10</v>
      </c>
      <c r="M2" s="9" t="s">
        <v>11</v>
      </c>
    </row>
    <row r="3" spans="1:13" ht="15" customHeight="1" x14ac:dyDescent="0.25">
      <c r="A3" t="s">
        <v>100</v>
      </c>
      <c r="K3" s="9"/>
      <c r="L3" s="9"/>
      <c r="M3" s="9"/>
    </row>
    <row r="4" spans="1:13" x14ac:dyDescent="0.25">
      <c r="A4" s="279" t="s">
        <v>2</v>
      </c>
      <c r="B4" s="279" t="s">
        <v>3</v>
      </c>
      <c r="C4" s="277" t="s">
        <v>38</v>
      </c>
      <c r="D4" s="277" t="s">
        <v>97</v>
      </c>
      <c r="E4" s="277" t="s">
        <v>114</v>
      </c>
      <c r="F4" s="279" t="s">
        <v>93</v>
      </c>
      <c r="G4" s="277" t="s">
        <v>107</v>
      </c>
      <c r="H4" s="277" t="s">
        <v>106</v>
      </c>
      <c r="I4" s="277" t="s">
        <v>94</v>
      </c>
    </row>
    <row r="5" spans="1:13" ht="51" customHeight="1" x14ac:dyDescent="0.25">
      <c r="A5" s="279"/>
      <c r="B5" s="279"/>
      <c r="C5" s="278"/>
      <c r="D5" s="278"/>
      <c r="E5" s="278"/>
      <c r="F5" s="279"/>
      <c r="G5" s="278"/>
      <c r="H5" s="278"/>
      <c r="I5" s="278"/>
    </row>
    <row r="6" spans="1:13" x14ac:dyDescent="0.25">
      <c r="A6" s="9">
        <v>1</v>
      </c>
      <c r="B6" s="9"/>
      <c r="C6" s="9"/>
      <c r="D6" s="9"/>
      <c r="E6" s="9"/>
      <c r="F6" s="9"/>
      <c r="G6" s="46"/>
      <c r="H6" s="9">
        <v>1.38</v>
      </c>
      <c r="I6" s="13">
        <f>G6*H6</f>
        <v>0</v>
      </c>
    </row>
    <row r="7" spans="1:13" x14ac:dyDescent="0.25">
      <c r="A7" s="9">
        <v>2</v>
      </c>
      <c r="B7" s="9"/>
      <c r="C7" s="9"/>
      <c r="D7" s="9"/>
      <c r="E7" s="9"/>
      <c r="F7" s="9"/>
      <c r="G7" s="46"/>
      <c r="H7" s="9">
        <v>2.0699999999999998</v>
      </c>
      <c r="I7" s="13">
        <f t="shared" ref="I7:I15" si="0">G7*H7</f>
        <v>0</v>
      </c>
    </row>
    <row r="8" spans="1:13" x14ac:dyDescent="0.25">
      <c r="A8" s="9">
        <v>3</v>
      </c>
      <c r="B8" s="9"/>
      <c r="C8" s="9"/>
      <c r="D8" s="9"/>
      <c r="E8" s="9"/>
      <c r="F8" s="9"/>
      <c r="G8" s="9"/>
      <c r="H8" s="9">
        <v>1.04</v>
      </c>
      <c r="I8" s="13">
        <f t="shared" si="0"/>
        <v>0</v>
      </c>
    </row>
    <row r="9" spans="1:13" x14ac:dyDescent="0.25">
      <c r="A9" s="9">
        <v>4</v>
      </c>
      <c r="B9" s="9"/>
      <c r="C9" s="9"/>
      <c r="D9" s="9"/>
      <c r="E9" s="9"/>
      <c r="F9" s="9"/>
      <c r="G9" s="9"/>
      <c r="H9" s="9">
        <v>1.5</v>
      </c>
      <c r="I9" s="13">
        <f t="shared" si="0"/>
        <v>0</v>
      </c>
    </row>
    <row r="10" spans="1:13" x14ac:dyDescent="0.25">
      <c r="A10" s="9">
        <v>5</v>
      </c>
      <c r="B10" s="9"/>
      <c r="C10" s="9"/>
      <c r="D10" s="9"/>
      <c r="E10" s="9"/>
      <c r="F10" s="9"/>
      <c r="G10" s="9"/>
      <c r="H10" s="9"/>
      <c r="I10" s="13">
        <f t="shared" si="0"/>
        <v>0</v>
      </c>
    </row>
    <row r="11" spans="1:13" x14ac:dyDescent="0.25">
      <c r="A11" s="9">
        <v>6</v>
      </c>
      <c r="B11" s="9"/>
      <c r="C11" s="9"/>
      <c r="D11" s="9"/>
      <c r="E11" s="9"/>
      <c r="F11" s="9"/>
      <c r="G11" s="9"/>
      <c r="H11" s="9"/>
      <c r="I11" s="13">
        <f t="shared" si="0"/>
        <v>0</v>
      </c>
    </row>
    <row r="12" spans="1:13" x14ac:dyDescent="0.25">
      <c r="A12" s="9">
        <v>7</v>
      </c>
      <c r="B12" s="9"/>
      <c r="C12" s="9"/>
      <c r="D12" s="9"/>
      <c r="E12" s="9"/>
      <c r="F12" s="9"/>
      <c r="G12" s="9"/>
      <c r="H12" s="9"/>
      <c r="I12" s="13">
        <f t="shared" si="0"/>
        <v>0</v>
      </c>
    </row>
    <row r="13" spans="1:13" x14ac:dyDescent="0.25">
      <c r="A13" s="9">
        <v>8</v>
      </c>
      <c r="B13" s="9"/>
      <c r="C13" s="9"/>
      <c r="D13" s="9"/>
      <c r="E13" s="9"/>
      <c r="F13" s="9"/>
      <c r="G13" s="9"/>
      <c r="H13" s="9"/>
      <c r="I13" s="13">
        <f t="shared" si="0"/>
        <v>0</v>
      </c>
    </row>
    <row r="14" spans="1:13" x14ac:dyDescent="0.25">
      <c r="A14" s="9">
        <v>9</v>
      </c>
      <c r="B14" s="9"/>
      <c r="C14" s="9"/>
      <c r="D14" s="9"/>
      <c r="E14" s="9"/>
      <c r="F14" s="9"/>
      <c r="G14" s="9"/>
      <c r="H14" s="9"/>
      <c r="I14" s="13">
        <f t="shared" si="0"/>
        <v>0</v>
      </c>
    </row>
    <row r="15" spans="1:13" x14ac:dyDescent="0.25">
      <c r="A15" s="9">
        <v>10</v>
      </c>
      <c r="B15" s="9"/>
      <c r="C15" s="9"/>
      <c r="D15" s="9"/>
      <c r="E15" s="9"/>
      <c r="F15" s="9"/>
      <c r="G15" s="9"/>
      <c r="H15" s="9"/>
      <c r="I15" s="13">
        <f t="shared" si="0"/>
        <v>0</v>
      </c>
    </row>
    <row r="16" spans="1:13" x14ac:dyDescent="0.25">
      <c r="A16" s="281" t="s">
        <v>96</v>
      </c>
      <c r="B16" s="282"/>
      <c r="C16" s="282"/>
      <c r="D16" s="282"/>
      <c r="E16" s="282"/>
      <c r="F16" s="282"/>
      <c r="G16" s="282"/>
      <c r="H16" s="282"/>
      <c r="I16" s="32">
        <f>SUM(I6:I15)</f>
        <v>0</v>
      </c>
    </row>
    <row r="17" spans="1:14" ht="28.5" customHeight="1" x14ac:dyDescent="0.25">
      <c r="A17" t="s">
        <v>99</v>
      </c>
    </row>
    <row r="18" spans="1:14" ht="27.75" customHeight="1" x14ac:dyDescent="0.25">
      <c r="A18" s="279" t="s">
        <v>2</v>
      </c>
      <c r="B18" s="279" t="s">
        <v>3</v>
      </c>
      <c r="C18" s="280" t="s">
        <v>38</v>
      </c>
      <c r="D18" s="277" t="s">
        <v>98</v>
      </c>
      <c r="E18" s="277" t="s">
        <v>108</v>
      </c>
      <c r="F18" s="280" t="s">
        <v>109</v>
      </c>
      <c r="G18" s="277" t="s">
        <v>101</v>
      </c>
      <c r="H18" s="277" t="s">
        <v>110</v>
      </c>
      <c r="I18" s="279" t="s">
        <v>102</v>
      </c>
      <c r="J18" s="280" t="s">
        <v>103</v>
      </c>
      <c r="L18" s="274" t="s">
        <v>117</v>
      </c>
      <c r="M18" s="275"/>
      <c r="N18" s="276"/>
    </row>
    <row r="19" spans="1:14" x14ac:dyDescent="0.25">
      <c r="A19" s="279"/>
      <c r="B19" s="279"/>
      <c r="C19" s="280"/>
      <c r="D19" s="278"/>
      <c r="E19" s="278"/>
      <c r="F19" s="280"/>
      <c r="G19" s="278"/>
      <c r="H19" s="278"/>
      <c r="I19" s="279"/>
      <c r="J19" s="280"/>
      <c r="L19" s="9" t="s">
        <v>9</v>
      </c>
      <c r="M19" s="9" t="s">
        <v>10</v>
      </c>
      <c r="N19" s="9" t="s">
        <v>11</v>
      </c>
    </row>
    <row r="20" spans="1:14" x14ac:dyDescent="0.25">
      <c r="A20" s="9">
        <v>1</v>
      </c>
      <c r="B20" s="9"/>
      <c r="C20" s="9"/>
      <c r="D20" s="9"/>
      <c r="E20" s="9">
        <v>6</v>
      </c>
      <c r="F20" s="13">
        <v>3</v>
      </c>
      <c r="G20" s="13">
        <v>40</v>
      </c>
      <c r="H20" s="9">
        <v>2</v>
      </c>
      <c r="I20" s="36">
        <v>95</v>
      </c>
      <c r="J20" s="36">
        <f>E20*(F20*G20+H20*I20)</f>
        <v>1860</v>
      </c>
      <c r="L20" s="9"/>
      <c r="M20" s="9"/>
      <c r="N20" s="9"/>
    </row>
    <row r="21" spans="1:14" x14ac:dyDescent="0.25">
      <c r="A21" s="9">
        <v>2</v>
      </c>
      <c r="B21" s="9"/>
      <c r="C21" s="9"/>
      <c r="D21" s="9"/>
      <c r="E21" s="9"/>
      <c r="F21" s="13"/>
      <c r="G21" s="13"/>
      <c r="H21" s="9"/>
      <c r="I21" s="36"/>
      <c r="J21" s="36">
        <f t="shared" ref="J21:J28" si="1">E21*(F21*G21+H21*I21)</f>
        <v>0</v>
      </c>
      <c r="N21" s="35"/>
    </row>
    <row r="22" spans="1:14" x14ac:dyDescent="0.25">
      <c r="A22" s="9">
        <v>3</v>
      </c>
      <c r="B22" s="9"/>
      <c r="C22" s="9"/>
      <c r="D22" s="9"/>
      <c r="E22" s="9"/>
      <c r="F22" s="13"/>
      <c r="G22" s="13"/>
      <c r="H22" s="9"/>
      <c r="I22" s="36"/>
      <c r="J22" s="36">
        <f t="shared" si="1"/>
        <v>0</v>
      </c>
    </row>
    <row r="23" spans="1:14" x14ac:dyDescent="0.25">
      <c r="A23" s="9">
        <v>4</v>
      </c>
      <c r="B23" s="9"/>
      <c r="C23" s="9"/>
      <c r="D23" s="9"/>
      <c r="E23" s="9"/>
      <c r="F23" s="13"/>
      <c r="G23" s="13"/>
      <c r="H23" s="9"/>
      <c r="I23" s="36"/>
      <c r="J23" s="36">
        <f t="shared" si="1"/>
        <v>0</v>
      </c>
    </row>
    <row r="24" spans="1:14" x14ac:dyDescent="0.25">
      <c r="A24" s="9">
        <v>5</v>
      </c>
      <c r="B24" s="9"/>
      <c r="C24" s="9"/>
      <c r="D24" s="9"/>
      <c r="E24" s="9"/>
      <c r="F24" s="13"/>
      <c r="G24" s="13"/>
      <c r="H24" s="9"/>
      <c r="I24" s="36"/>
      <c r="J24" s="36">
        <f t="shared" si="1"/>
        <v>0</v>
      </c>
    </row>
    <row r="25" spans="1:14" x14ac:dyDescent="0.25">
      <c r="A25" s="9">
        <v>6</v>
      </c>
      <c r="B25" s="9"/>
      <c r="C25" s="9"/>
      <c r="D25" s="9"/>
      <c r="E25" s="9"/>
      <c r="F25" s="13"/>
      <c r="G25" s="13"/>
      <c r="H25" s="9"/>
      <c r="I25" s="36"/>
      <c r="J25" s="36">
        <f t="shared" si="1"/>
        <v>0</v>
      </c>
    </row>
    <row r="26" spans="1:14" x14ac:dyDescent="0.25">
      <c r="A26" s="9">
        <v>7</v>
      </c>
      <c r="B26" s="9"/>
      <c r="C26" s="9"/>
      <c r="D26" s="9"/>
      <c r="E26" s="9"/>
      <c r="F26" s="13"/>
      <c r="G26" s="13"/>
      <c r="H26" s="9"/>
      <c r="I26" s="36"/>
      <c r="J26" s="36">
        <f t="shared" si="1"/>
        <v>0</v>
      </c>
    </row>
    <row r="27" spans="1:14" x14ac:dyDescent="0.25">
      <c r="A27" s="9">
        <v>8</v>
      </c>
      <c r="B27" s="9"/>
      <c r="C27" s="9"/>
      <c r="D27" s="9"/>
      <c r="E27" s="9"/>
      <c r="F27" s="13"/>
      <c r="G27" s="13"/>
      <c r="H27" s="9"/>
      <c r="I27" s="36"/>
      <c r="J27" s="36">
        <f t="shared" si="1"/>
        <v>0</v>
      </c>
    </row>
    <row r="28" spans="1:14" x14ac:dyDescent="0.25">
      <c r="A28" s="9">
        <v>9</v>
      </c>
      <c r="B28" s="9"/>
      <c r="C28" s="9"/>
      <c r="D28" s="9"/>
      <c r="E28" s="9"/>
      <c r="F28" s="13"/>
      <c r="G28" s="13"/>
      <c r="H28" s="9"/>
      <c r="I28" s="36"/>
      <c r="J28" s="36">
        <f t="shared" si="1"/>
        <v>0</v>
      </c>
    </row>
    <row r="29" spans="1:14" x14ac:dyDescent="0.25">
      <c r="A29" s="281" t="s">
        <v>134</v>
      </c>
      <c r="B29" s="282"/>
      <c r="C29" s="282"/>
      <c r="D29" s="282"/>
      <c r="E29" s="282"/>
      <c r="F29" s="282"/>
      <c r="G29" s="282"/>
      <c r="H29" s="282"/>
      <c r="I29" s="283"/>
      <c r="J29" s="34">
        <f>SUM(J20:J28)</f>
        <v>1860</v>
      </c>
    </row>
    <row r="30" spans="1:14" x14ac:dyDescent="0.25">
      <c r="A30" t="s">
        <v>105</v>
      </c>
    </row>
    <row r="31" spans="1:14" ht="45" x14ac:dyDescent="0.25">
      <c r="A31" s="37" t="s">
        <v>2</v>
      </c>
      <c r="B31" s="38" t="s">
        <v>4</v>
      </c>
      <c r="C31" s="39" t="s">
        <v>38</v>
      </c>
      <c r="D31" s="39" t="s">
        <v>14</v>
      </c>
      <c r="E31" s="38" t="s">
        <v>111</v>
      </c>
      <c r="F31" s="40" t="s">
        <v>112</v>
      </c>
      <c r="G31" s="38" t="s">
        <v>7</v>
      </c>
    </row>
    <row r="32" spans="1:14" ht="29.25" customHeight="1" x14ac:dyDescent="0.25">
      <c r="A32" s="41">
        <v>1</v>
      </c>
      <c r="B32" s="41"/>
      <c r="C32" s="42"/>
      <c r="D32" s="41"/>
      <c r="E32" s="41"/>
      <c r="F32" s="43">
        <v>26</v>
      </c>
      <c r="G32" s="43">
        <f>E32*F32</f>
        <v>0</v>
      </c>
      <c r="L32" s="262" t="s">
        <v>118</v>
      </c>
      <c r="M32" s="263"/>
      <c r="N32" s="264"/>
    </row>
    <row r="33" spans="1:14" x14ac:dyDescent="0.25">
      <c r="A33" s="41">
        <v>2</v>
      </c>
      <c r="B33" s="41"/>
      <c r="C33" s="41"/>
      <c r="D33" s="41"/>
      <c r="E33" s="41"/>
      <c r="F33" s="43"/>
      <c r="G33" s="43">
        <f t="shared" ref="G33:G41" si="2">E33*F33</f>
        <v>0</v>
      </c>
      <c r="L33" s="9" t="s">
        <v>9</v>
      </c>
      <c r="M33" s="9" t="s">
        <v>10</v>
      </c>
      <c r="N33" s="9" t="s">
        <v>11</v>
      </c>
    </row>
    <row r="34" spans="1:14" x14ac:dyDescent="0.25">
      <c r="A34" s="41">
        <v>3</v>
      </c>
      <c r="B34" s="41"/>
      <c r="C34" s="41"/>
      <c r="D34" s="41"/>
      <c r="E34" s="41"/>
      <c r="F34" s="43"/>
      <c r="G34" s="43">
        <f t="shared" si="2"/>
        <v>0</v>
      </c>
      <c r="L34" s="9"/>
      <c r="M34" s="9"/>
      <c r="N34" s="9"/>
    </row>
    <row r="35" spans="1:14" x14ac:dyDescent="0.25">
      <c r="A35" s="41">
        <v>4</v>
      </c>
      <c r="B35" s="41"/>
      <c r="C35" s="41"/>
      <c r="D35" s="42"/>
      <c r="E35" s="41"/>
      <c r="F35" s="43"/>
      <c r="G35" s="43">
        <f t="shared" si="2"/>
        <v>0</v>
      </c>
    </row>
    <row r="36" spans="1:14" x14ac:dyDescent="0.25">
      <c r="A36" s="41">
        <v>5</v>
      </c>
      <c r="B36" s="41"/>
      <c r="C36" s="42"/>
      <c r="D36" s="41"/>
      <c r="E36" s="41"/>
      <c r="F36" s="43"/>
      <c r="G36" s="43">
        <f t="shared" si="2"/>
        <v>0</v>
      </c>
    </row>
    <row r="37" spans="1:14" x14ac:dyDescent="0.25">
      <c r="A37" s="41">
        <v>6</v>
      </c>
      <c r="B37" s="41"/>
      <c r="C37" s="41"/>
      <c r="D37" s="42"/>
      <c r="E37" s="41"/>
      <c r="F37" s="43"/>
      <c r="G37" s="43">
        <f t="shared" si="2"/>
        <v>0</v>
      </c>
    </row>
    <row r="38" spans="1:14" x14ac:dyDescent="0.25">
      <c r="A38" s="41">
        <v>7</v>
      </c>
      <c r="B38" s="41"/>
      <c r="C38" s="41"/>
      <c r="D38" s="42"/>
      <c r="E38" s="41"/>
      <c r="F38" s="43"/>
      <c r="G38" s="43">
        <f t="shared" si="2"/>
        <v>0</v>
      </c>
    </row>
    <row r="39" spans="1:14" x14ac:dyDescent="0.25">
      <c r="A39" s="41">
        <v>8</v>
      </c>
      <c r="B39" s="41"/>
      <c r="C39" s="42"/>
      <c r="D39" s="42"/>
      <c r="E39" s="41"/>
      <c r="F39" s="43"/>
      <c r="G39" s="43">
        <f t="shared" si="2"/>
        <v>0</v>
      </c>
    </row>
    <row r="40" spans="1:14" x14ac:dyDescent="0.25">
      <c r="A40" s="41">
        <v>9</v>
      </c>
      <c r="B40" s="41"/>
      <c r="C40" s="42"/>
      <c r="D40" s="41"/>
      <c r="E40" s="41"/>
      <c r="F40" s="43"/>
      <c r="G40" s="43">
        <f t="shared" si="2"/>
        <v>0</v>
      </c>
    </row>
    <row r="41" spans="1:14" x14ac:dyDescent="0.25">
      <c r="A41" s="41">
        <v>10</v>
      </c>
      <c r="B41" s="41"/>
      <c r="C41" s="42"/>
      <c r="D41" s="42"/>
      <c r="E41" s="41"/>
      <c r="F41" s="43"/>
      <c r="G41" s="43">
        <f t="shared" si="2"/>
        <v>0</v>
      </c>
    </row>
    <row r="42" spans="1:14" x14ac:dyDescent="0.25">
      <c r="A42" s="273" t="s">
        <v>104</v>
      </c>
      <c r="B42" s="273"/>
      <c r="C42" s="273"/>
      <c r="D42" s="273"/>
      <c r="E42" s="273"/>
      <c r="F42" s="273"/>
      <c r="G42" s="44">
        <f>SUM(G32:G41)</f>
        <v>0</v>
      </c>
    </row>
    <row r="45" spans="1:14" x14ac:dyDescent="0.25">
      <c r="A45" s="31" t="s">
        <v>115</v>
      </c>
      <c r="B45" s="45" t="s">
        <v>113</v>
      </c>
      <c r="C45" s="45"/>
      <c r="D45" s="45"/>
      <c r="E45" s="47"/>
    </row>
  </sheetData>
  <mergeCells count="25">
    <mergeCell ref="K1:M1"/>
    <mergeCell ref="A4:A5"/>
    <mergeCell ref="B4:B5"/>
    <mergeCell ref="F4:F5"/>
    <mergeCell ref="G4:G5"/>
    <mergeCell ref="H4:H5"/>
    <mergeCell ref="I4:I5"/>
    <mergeCell ref="A16:H16"/>
    <mergeCell ref="D4:D5"/>
    <mergeCell ref="C4:C5"/>
    <mergeCell ref="E4:E5"/>
    <mergeCell ref="A18:A19"/>
    <mergeCell ref="B18:B19"/>
    <mergeCell ref="C18:C19"/>
    <mergeCell ref="D18:D19"/>
    <mergeCell ref="E18:E19"/>
    <mergeCell ref="F18:F19"/>
    <mergeCell ref="A42:F42"/>
    <mergeCell ref="L18:N18"/>
    <mergeCell ref="L32:N32"/>
    <mergeCell ref="G18:G19"/>
    <mergeCell ref="H18:H19"/>
    <mergeCell ref="I18:I19"/>
    <mergeCell ref="J18:J19"/>
    <mergeCell ref="A29:I2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55649-F017-429D-B150-15272723A54F}">
  <dimension ref="A1:L44"/>
  <sheetViews>
    <sheetView topLeftCell="A34" zoomScaleNormal="100" workbookViewId="0">
      <selection activeCell="I33" sqref="I33"/>
    </sheetView>
  </sheetViews>
  <sheetFormatPr defaultRowHeight="15" x14ac:dyDescent="0.25"/>
  <cols>
    <col min="1" max="1" width="88.85546875" customWidth="1"/>
    <col min="2" max="2" width="21.42578125" customWidth="1"/>
    <col min="3" max="3" width="14.42578125" customWidth="1"/>
    <col min="4" max="4" width="19" customWidth="1"/>
    <col min="5" max="5" width="27.5703125" style="52" customWidth="1"/>
    <col min="6" max="6" width="27.85546875" style="52" customWidth="1"/>
    <col min="7" max="7" width="20.85546875" customWidth="1"/>
    <col min="8" max="8" width="18.140625" customWidth="1"/>
    <col min="9" max="9" width="10.85546875" customWidth="1"/>
    <col min="10" max="10" width="10" customWidth="1"/>
    <col min="11" max="11" width="11.5703125" customWidth="1"/>
  </cols>
  <sheetData>
    <row r="1" spans="1:12" ht="37.5" customHeight="1" x14ac:dyDescent="0.25">
      <c r="A1" s="207" t="s">
        <v>155</v>
      </c>
      <c r="B1" s="207"/>
      <c r="C1" s="207"/>
      <c r="D1" s="207"/>
      <c r="E1" s="207"/>
      <c r="F1" s="207"/>
      <c r="G1" s="48"/>
      <c r="H1" s="48"/>
    </row>
    <row r="2" spans="1:12" ht="15.75" x14ac:dyDescent="0.25">
      <c r="A2" s="97"/>
      <c r="B2" s="53"/>
      <c r="C2" s="53"/>
      <c r="D2" s="48"/>
      <c r="E2" s="51"/>
      <c r="F2" s="51"/>
    </row>
    <row r="3" spans="1:12" ht="15.75" x14ac:dyDescent="0.25">
      <c r="A3" s="97" t="s">
        <v>136</v>
      </c>
      <c r="B3" s="53"/>
      <c r="C3" s="53"/>
      <c r="D3" s="48"/>
      <c r="E3" s="51"/>
      <c r="F3" s="51"/>
    </row>
    <row r="4" spans="1:12" ht="15.75" x14ac:dyDescent="0.25">
      <c r="A4" s="97"/>
      <c r="B4" s="53"/>
      <c r="C4" s="53"/>
      <c r="D4" s="48"/>
      <c r="E4" s="51"/>
      <c r="F4" s="51"/>
      <c r="G4" s="205" t="s">
        <v>137</v>
      </c>
      <c r="H4" s="206"/>
    </row>
    <row r="5" spans="1:12" ht="15.75" x14ac:dyDescent="0.25">
      <c r="A5" s="89" t="s">
        <v>156</v>
      </c>
      <c r="B5" s="193" t="s">
        <v>157</v>
      </c>
      <c r="C5" s="193"/>
      <c r="D5" s="193"/>
      <c r="E5" s="193"/>
      <c r="F5" s="91"/>
      <c r="G5" s="102" t="s">
        <v>257</v>
      </c>
      <c r="H5" s="62" t="s">
        <v>163</v>
      </c>
    </row>
    <row r="6" spans="1:12" ht="56.25" customHeight="1" x14ac:dyDescent="0.25">
      <c r="A6" s="133" t="s">
        <v>179</v>
      </c>
      <c r="B6" s="127" t="s">
        <v>162</v>
      </c>
      <c r="C6" s="104" t="s">
        <v>239</v>
      </c>
      <c r="D6" s="104" t="s">
        <v>169</v>
      </c>
      <c r="E6" s="128" t="s">
        <v>309</v>
      </c>
      <c r="F6" s="92"/>
      <c r="G6" s="98" t="s">
        <v>143</v>
      </c>
      <c r="H6" s="95">
        <f>E19</f>
        <v>0</v>
      </c>
    </row>
    <row r="7" spans="1:12" ht="35.25" customHeight="1" x14ac:dyDescent="0.25">
      <c r="A7" s="50" t="s">
        <v>248</v>
      </c>
      <c r="B7" s="106"/>
      <c r="C7" s="106"/>
      <c r="D7" s="55">
        <v>145</v>
      </c>
      <c r="E7" s="55">
        <f>C7*D7</f>
        <v>0</v>
      </c>
      <c r="F7" s="84"/>
      <c r="G7" s="98" t="s">
        <v>145</v>
      </c>
      <c r="H7" s="95">
        <f>E39</f>
        <v>0</v>
      </c>
    </row>
    <row r="8" spans="1:12" ht="35.25" customHeight="1" x14ac:dyDescent="0.25">
      <c r="A8" s="213" t="s">
        <v>242</v>
      </c>
      <c r="B8" s="214"/>
      <c r="C8" s="214"/>
      <c r="D8" s="215"/>
      <c r="E8" s="56">
        <f>E7</f>
        <v>0</v>
      </c>
      <c r="F8" s="84"/>
      <c r="G8" s="100" t="s">
        <v>160</v>
      </c>
      <c r="H8" s="94">
        <f>SUM(H6:H7)</f>
        <v>0</v>
      </c>
    </row>
    <row r="9" spans="1:12" ht="35.25" customHeight="1" x14ac:dyDescent="0.25">
      <c r="A9" s="133" t="s">
        <v>244</v>
      </c>
      <c r="B9" s="216" t="s">
        <v>162</v>
      </c>
      <c r="C9" s="217"/>
      <c r="D9" s="104" t="s">
        <v>169</v>
      </c>
      <c r="E9" s="128" t="s">
        <v>310</v>
      </c>
      <c r="F9" s="84"/>
      <c r="G9" s="135"/>
      <c r="H9" s="131"/>
      <c r="I9" s="131"/>
    </row>
    <row r="10" spans="1:12" ht="63" customHeight="1" x14ac:dyDescent="0.25">
      <c r="A10" s="50" t="s">
        <v>168</v>
      </c>
      <c r="B10" s="211"/>
      <c r="C10" s="212"/>
      <c r="D10" s="188">
        <v>60</v>
      </c>
      <c r="E10" s="55">
        <f>B10*D10</f>
        <v>0</v>
      </c>
      <c r="F10" s="84"/>
      <c r="G10" s="202" t="s">
        <v>320</v>
      </c>
      <c r="H10" s="202"/>
      <c r="I10" s="202"/>
      <c r="J10" s="156"/>
      <c r="K10" s="156"/>
      <c r="L10" s="156"/>
    </row>
    <row r="11" spans="1:12" ht="47.25" x14ac:dyDescent="0.25">
      <c r="A11" s="50" t="s">
        <v>171</v>
      </c>
      <c r="B11" s="211"/>
      <c r="C11" s="212"/>
      <c r="D11" s="188">
        <v>115</v>
      </c>
      <c r="E11" s="55">
        <f t="shared" ref="E11:E17" si="0">B11*D11</f>
        <v>0</v>
      </c>
      <c r="F11" s="84"/>
      <c r="G11" s="84"/>
      <c r="H11" s="135"/>
      <c r="I11" s="131"/>
    </row>
    <row r="12" spans="1:12" ht="47.25" x14ac:dyDescent="0.25">
      <c r="A12" s="50" t="s">
        <v>172</v>
      </c>
      <c r="B12" s="211"/>
      <c r="C12" s="212"/>
      <c r="D12" s="188">
        <v>100</v>
      </c>
      <c r="E12" s="55">
        <f t="shared" si="0"/>
        <v>0</v>
      </c>
      <c r="F12" s="84"/>
      <c r="G12" s="84"/>
      <c r="H12" s="135"/>
      <c r="I12" s="131"/>
    </row>
    <row r="13" spans="1:12" ht="78.75" x14ac:dyDescent="0.25">
      <c r="A13" s="50" t="s">
        <v>173</v>
      </c>
      <c r="B13" s="211"/>
      <c r="C13" s="212"/>
      <c r="D13" s="188">
        <v>155</v>
      </c>
      <c r="E13" s="55">
        <f t="shared" si="0"/>
        <v>0</v>
      </c>
      <c r="F13" s="84"/>
      <c r="G13" s="84"/>
      <c r="H13" s="135"/>
      <c r="I13" s="131"/>
    </row>
    <row r="14" spans="1:12" ht="78.75" x14ac:dyDescent="0.25">
      <c r="A14" s="50" t="s">
        <v>174</v>
      </c>
      <c r="B14" s="211"/>
      <c r="C14" s="212"/>
      <c r="D14" s="188">
        <v>222</v>
      </c>
      <c r="E14" s="55">
        <f t="shared" si="0"/>
        <v>0</v>
      </c>
      <c r="F14" s="84"/>
      <c r="G14" s="84"/>
      <c r="H14" s="135"/>
      <c r="I14" s="131"/>
    </row>
    <row r="15" spans="1:12" ht="63" x14ac:dyDescent="0.25">
      <c r="A15" s="50" t="s">
        <v>175</v>
      </c>
      <c r="B15" s="211"/>
      <c r="C15" s="212"/>
      <c r="D15" s="188">
        <v>580</v>
      </c>
      <c r="E15" s="55">
        <f t="shared" si="0"/>
        <v>0</v>
      </c>
      <c r="F15" s="84"/>
      <c r="G15" s="84"/>
      <c r="H15" s="135"/>
      <c r="I15" s="131"/>
    </row>
    <row r="16" spans="1:12" ht="63" x14ac:dyDescent="0.25">
      <c r="A16" s="50" t="s">
        <v>176</v>
      </c>
      <c r="B16" s="211"/>
      <c r="C16" s="212"/>
      <c r="D16" s="189">
        <v>55</v>
      </c>
      <c r="E16" s="55">
        <f t="shared" si="0"/>
        <v>0</v>
      </c>
      <c r="F16" s="84"/>
      <c r="G16" s="84"/>
      <c r="H16" s="135"/>
      <c r="I16" s="131"/>
    </row>
    <row r="17" spans="1:9" ht="63" x14ac:dyDescent="0.25">
      <c r="A17" s="50" t="s">
        <v>177</v>
      </c>
      <c r="B17" s="211"/>
      <c r="C17" s="212"/>
      <c r="D17" s="189">
        <v>413</v>
      </c>
      <c r="E17" s="55">
        <f t="shared" si="0"/>
        <v>0</v>
      </c>
      <c r="F17" s="84"/>
      <c r="G17" s="84"/>
      <c r="H17" s="135"/>
      <c r="I17" s="131"/>
    </row>
    <row r="18" spans="1:9" ht="35.25" customHeight="1" x14ac:dyDescent="0.25">
      <c r="A18" s="213" t="s">
        <v>243</v>
      </c>
      <c r="B18" s="214"/>
      <c r="C18" s="214"/>
      <c r="D18" s="215"/>
      <c r="E18" s="56">
        <f>SUM(E10:E17)</f>
        <v>0</v>
      </c>
      <c r="F18" s="84"/>
      <c r="G18" s="84"/>
      <c r="H18" s="135"/>
    </row>
    <row r="19" spans="1:9" ht="15.75" x14ac:dyDescent="0.25">
      <c r="A19" s="218" t="s">
        <v>240</v>
      </c>
      <c r="B19" s="219"/>
      <c r="C19" s="219"/>
      <c r="D19" s="220"/>
      <c r="E19" s="136">
        <f>E8+E18</f>
        <v>0</v>
      </c>
      <c r="F19" s="84"/>
      <c r="G19" s="135"/>
      <c r="H19" s="131"/>
    </row>
    <row r="20" spans="1:9" ht="15.75" x14ac:dyDescent="0.25">
      <c r="A20" s="97"/>
      <c r="B20" s="53"/>
      <c r="C20" s="53"/>
      <c r="D20" s="48"/>
      <c r="E20" s="51"/>
      <c r="F20" s="51"/>
      <c r="G20" s="84"/>
    </row>
    <row r="21" spans="1:9" ht="38.25" customHeight="1" x14ac:dyDescent="0.25">
      <c r="A21" s="210" t="s">
        <v>246</v>
      </c>
      <c r="B21" s="210"/>
      <c r="C21" s="210"/>
      <c r="D21" s="210"/>
      <c r="E21" s="210"/>
      <c r="F21" s="210"/>
    </row>
    <row r="22" spans="1:9" ht="31.5" customHeight="1" x14ac:dyDescent="0.25">
      <c r="A22" s="210" t="s">
        <v>247</v>
      </c>
      <c r="B22" s="210"/>
      <c r="C22" s="210"/>
      <c r="D22" s="210"/>
      <c r="E22" s="210"/>
      <c r="F22" s="210"/>
    </row>
    <row r="23" spans="1:9" ht="53.25" customHeight="1" x14ac:dyDescent="0.25">
      <c r="A23" s="210" t="s">
        <v>286</v>
      </c>
      <c r="B23" s="210"/>
      <c r="C23" s="210"/>
      <c r="D23" s="210"/>
      <c r="E23" s="210"/>
      <c r="F23" s="210"/>
    </row>
    <row r="24" spans="1:9" ht="15.75" x14ac:dyDescent="0.25">
      <c r="A24" s="97"/>
      <c r="B24" s="53"/>
      <c r="C24" s="53"/>
      <c r="D24" s="48"/>
      <c r="E24" s="51"/>
      <c r="F24" s="51"/>
    </row>
    <row r="25" spans="1:9" ht="15.75" x14ac:dyDescent="0.25">
      <c r="A25" s="89" t="s">
        <v>156</v>
      </c>
      <c r="B25" s="193" t="s">
        <v>159</v>
      </c>
      <c r="C25" s="193"/>
      <c r="D25" s="193"/>
      <c r="E25" s="193"/>
    </row>
    <row r="26" spans="1:9" ht="47.25" x14ac:dyDescent="0.25">
      <c r="A26" s="133" t="s">
        <v>179</v>
      </c>
      <c r="B26" s="127" t="s">
        <v>162</v>
      </c>
      <c r="C26" s="104" t="s">
        <v>239</v>
      </c>
      <c r="D26" s="104" t="s">
        <v>169</v>
      </c>
      <c r="E26" s="129" t="s">
        <v>309</v>
      </c>
    </row>
    <row r="27" spans="1:9" ht="45.75" customHeight="1" x14ac:dyDescent="0.25">
      <c r="A27" s="50" t="s">
        <v>248</v>
      </c>
      <c r="B27" s="106"/>
      <c r="C27" s="106"/>
      <c r="D27" s="55">
        <v>145</v>
      </c>
      <c r="E27" s="55">
        <f>C27*D27</f>
        <v>0</v>
      </c>
    </row>
    <row r="28" spans="1:9" ht="31.5" customHeight="1" x14ac:dyDescent="0.25">
      <c r="A28" s="213" t="s">
        <v>245</v>
      </c>
      <c r="B28" s="214"/>
      <c r="C28" s="214"/>
      <c r="D28" s="215"/>
      <c r="E28" s="56">
        <f>E27</f>
        <v>0</v>
      </c>
    </row>
    <row r="29" spans="1:9" ht="31.5" x14ac:dyDescent="0.25">
      <c r="A29" s="133" t="s">
        <v>244</v>
      </c>
      <c r="B29" s="216" t="s">
        <v>162</v>
      </c>
      <c r="C29" s="217"/>
      <c r="D29" s="104" t="s">
        <v>169</v>
      </c>
      <c r="E29" s="128" t="s">
        <v>310</v>
      </c>
    </row>
    <row r="30" spans="1:9" ht="63" x14ac:dyDescent="0.25">
      <c r="A30" s="50" t="s">
        <v>168</v>
      </c>
      <c r="B30" s="211"/>
      <c r="C30" s="212"/>
      <c r="D30" s="188">
        <v>60</v>
      </c>
      <c r="E30" s="55">
        <f>B30*D30</f>
        <v>0</v>
      </c>
    </row>
    <row r="31" spans="1:9" ht="47.25" x14ac:dyDescent="0.25">
      <c r="A31" s="50" t="s">
        <v>171</v>
      </c>
      <c r="B31" s="211"/>
      <c r="C31" s="212"/>
      <c r="D31" s="188">
        <v>115</v>
      </c>
      <c r="E31" s="55">
        <f t="shared" ref="E31:E37" si="1">B31*D31</f>
        <v>0</v>
      </c>
    </row>
    <row r="32" spans="1:9" ht="47.25" x14ac:dyDescent="0.25">
      <c r="A32" s="50" t="s">
        <v>172</v>
      </c>
      <c r="B32" s="211"/>
      <c r="C32" s="212"/>
      <c r="D32" s="188">
        <v>100</v>
      </c>
      <c r="E32" s="55">
        <f t="shared" si="1"/>
        <v>0</v>
      </c>
    </row>
    <row r="33" spans="1:6" ht="78.75" x14ac:dyDescent="0.25">
      <c r="A33" s="50" t="s">
        <v>173</v>
      </c>
      <c r="B33" s="211"/>
      <c r="C33" s="212"/>
      <c r="D33" s="188">
        <v>155</v>
      </c>
      <c r="E33" s="55">
        <f t="shared" si="1"/>
        <v>0</v>
      </c>
    </row>
    <row r="34" spans="1:6" ht="78.75" x14ac:dyDescent="0.25">
      <c r="A34" s="50" t="s">
        <v>174</v>
      </c>
      <c r="B34" s="211"/>
      <c r="C34" s="212"/>
      <c r="D34" s="188">
        <v>222</v>
      </c>
      <c r="E34" s="55">
        <f t="shared" si="1"/>
        <v>0</v>
      </c>
    </row>
    <row r="35" spans="1:6" ht="63" x14ac:dyDescent="0.25">
      <c r="A35" s="50" t="s">
        <v>175</v>
      </c>
      <c r="B35" s="211"/>
      <c r="C35" s="212"/>
      <c r="D35" s="188">
        <v>580</v>
      </c>
      <c r="E35" s="55">
        <f t="shared" si="1"/>
        <v>0</v>
      </c>
    </row>
    <row r="36" spans="1:6" ht="63" x14ac:dyDescent="0.25">
      <c r="A36" s="50" t="s">
        <v>176</v>
      </c>
      <c r="B36" s="211"/>
      <c r="C36" s="212"/>
      <c r="D36" s="189">
        <v>55</v>
      </c>
      <c r="E36" s="55">
        <f t="shared" si="1"/>
        <v>0</v>
      </c>
    </row>
    <row r="37" spans="1:6" ht="63" x14ac:dyDescent="0.25">
      <c r="A37" s="50" t="s">
        <v>177</v>
      </c>
      <c r="B37" s="211"/>
      <c r="C37" s="212"/>
      <c r="D37" s="189">
        <v>413</v>
      </c>
      <c r="E37" s="55">
        <f t="shared" si="1"/>
        <v>0</v>
      </c>
    </row>
    <row r="38" spans="1:6" ht="29.25" customHeight="1" x14ac:dyDescent="0.25">
      <c r="A38" s="213" t="s">
        <v>249</v>
      </c>
      <c r="B38" s="214"/>
      <c r="C38" s="214"/>
      <c r="D38" s="215"/>
      <c r="E38" s="56">
        <f>SUM(E30:E37)</f>
        <v>0</v>
      </c>
    </row>
    <row r="39" spans="1:6" ht="15.75" x14ac:dyDescent="0.25">
      <c r="A39" s="218" t="s">
        <v>241</v>
      </c>
      <c r="B39" s="219"/>
      <c r="C39" s="219"/>
      <c r="D39" s="220"/>
      <c r="E39" s="136">
        <f>E28+E38</f>
        <v>0</v>
      </c>
    </row>
    <row r="41" spans="1:6" ht="32.450000000000003" customHeight="1" x14ac:dyDescent="0.25">
      <c r="A41" s="210" t="s">
        <v>246</v>
      </c>
      <c r="B41" s="210"/>
      <c r="C41" s="210"/>
      <c r="D41" s="210"/>
      <c r="E41" s="210"/>
      <c r="F41" s="210"/>
    </row>
    <row r="42" spans="1:6" ht="54.6" customHeight="1" x14ac:dyDescent="0.25">
      <c r="A42" s="210" t="s">
        <v>286</v>
      </c>
      <c r="B42" s="210"/>
      <c r="C42" s="210"/>
      <c r="D42" s="210"/>
      <c r="E42" s="210"/>
      <c r="F42" s="210"/>
    </row>
    <row r="44" spans="1:6" ht="15.75" x14ac:dyDescent="0.25">
      <c r="A44" s="148" t="s">
        <v>238</v>
      </c>
    </row>
  </sheetData>
  <mergeCells count="34">
    <mergeCell ref="A38:D38"/>
    <mergeCell ref="A39:D39"/>
    <mergeCell ref="B31:C31"/>
    <mergeCell ref="B32:C32"/>
    <mergeCell ref="B33:C33"/>
    <mergeCell ref="B34:C34"/>
    <mergeCell ref="B35:C35"/>
    <mergeCell ref="B29:C29"/>
    <mergeCell ref="B30:C30"/>
    <mergeCell ref="B25:E25"/>
    <mergeCell ref="B36:C36"/>
    <mergeCell ref="B37:C37"/>
    <mergeCell ref="G4:H4"/>
    <mergeCell ref="A19:D19"/>
    <mergeCell ref="B10:C10"/>
    <mergeCell ref="B11:C11"/>
    <mergeCell ref="A22:F22"/>
    <mergeCell ref="G10:I10"/>
    <mergeCell ref="A41:F41"/>
    <mergeCell ref="A42:F42"/>
    <mergeCell ref="A1:F1"/>
    <mergeCell ref="B5:E5"/>
    <mergeCell ref="B17:C17"/>
    <mergeCell ref="B12:C12"/>
    <mergeCell ref="B13:C13"/>
    <mergeCell ref="B14:C14"/>
    <mergeCell ref="B15:C15"/>
    <mergeCell ref="B16:C16"/>
    <mergeCell ref="A8:D8"/>
    <mergeCell ref="B9:C9"/>
    <mergeCell ref="A18:D18"/>
    <mergeCell ref="A21:F21"/>
    <mergeCell ref="A23:F23"/>
    <mergeCell ref="A28:D28"/>
  </mergeCells>
  <phoneticPr fontId="14"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DC443-B831-40C8-8F70-2BA850B5A3D4}">
  <dimension ref="A1:I43"/>
  <sheetViews>
    <sheetView topLeftCell="A28" zoomScaleNormal="100" workbookViewId="0">
      <selection activeCell="F39" sqref="F39"/>
    </sheetView>
  </sheetViews>
  <sheetFormatPr defaultRowHeight="15" x14ac:dyDescent="0.25"/>
  <cols>
    <col min="1" max="1" width="117.5703125" customWidth="1"/>
    <col min="2" max="2" width="23.85546875" customWidth="1"/>
    <col min="3" max="3" width="24.7109375" customWidth="1"/>
    <col min="4" max="4" width="22.140625" style="52" customWidth="1"/>
    <col min="5" max="5" width="6.140625" style="52" customWidth="1"/>
    <col min="6" max="6" width="19.85546875" customWidth="1"/>
    <col min="7" max="7" width="17.5703125" customWidth="1"/>
    <col min="8" max="8" width="10.85546875" customWidth="1"/>
    <col min="9" max="9" width="10" customWidth="1"/>
    <col min="10" max="10" width="11.5703125" customWidth="1"/>
  </cols>
  <sheetData>
    <row r="1" spans="1:9" ht="35.25" customHeight="1" x14ac:dyDescent="0.25">
      <c r="A1" s="207" t="s">
        <v>164</v>
      </c>
      <c r="B1" s="207"/>
      <c r="C1" s="207"/>
      <c r="D1" s="207"/>
      <c r="E1" s="207"/>
      <c r="F1" s="48"/>
    </row>
    <row r="2" spans="1:9" ht="15.75" x14ac:dyDescent="0.25">
      <c r="A2" s="97"/>
      <c r="B2" s="53"/>
      <c r="C2" s="48"/>
      <c r="D2" s="51"/>
      <c r="E2" s="51"/>
    </row>
    <row r="3" spans="1:9" ht="15.75" x14ac:dyDescent="0.25">
      <c r="A3" s="97" t="s">
        <v>136</v>
      </c>
      <c r="B3" s="53"/>
      <c r="C3" s="48"/>
      <c r="D3" s="51"/>
      <c r="E3" s="51"/>
    </row>
    <row r="4" spans="1:9" ht="15.75" x14ac:dyDescent="0.25">
      <c r="A4" s="97"/>
      <c r="B4" s="53"/>
      <c r="C4" s="48"/>
      <c r="D4" s="51"/>
      <c r="E4" s="51"/>
    </row>
    <row r="5" spans="1:9" ht="15.75" x14ac:dyDescent="0.25">
      <c r="A5" s="89" t="s">
        <v>156</v>
      </c>
      <c r="B5" s="193" t="s">
        <v>157</v>
      </c>
      <c r="C5" s="193"/>
      <c r="D5" s="193"/>
      <c r="E5" s="91"/>
      <c r="F5" s="205" t="s">
        <v>137</v>
      </c>
      <c r="G5" s="206"/>
    </row>
    <row r="6" spans="1:9" ht="40.5" customHeight="1" x14ac:dyDescent="0.25">
      <c r="A6" s="133" t="s">
        <v>167</v>
      </c>
      <c r="B6" s="127" t="s">
        <v>170</v>
      </c>
      <c r="C6" s="104" t="s">
        <v>135</v>
      </c>
      <c r="D6" s="128" t="s">
        <v>311</v>
      </c>
      <c r="E6" s="92"/>
      <c r="F6" s="102" t="s">
        <v>258</v>
      </c>
      <c r="G6" s="62" t="s">
        <v>163</v>
      </c>
    </row>
    <row r="7" spans="1:9" ht="47.25" x14ac:dyDescent="0.25">
      <c r="A7" s="50" t="s">
        <v>165</v>
      </c>
      <c r="B7" s="106"/>
      <c r="C7" s="55">
        <v>870</v>
      </c>
      <c r="D7" s="55">
        <f>B7*C7</f>
        <v>0</v>
      </c>
      <c r="E7" s="92"/>
      <c r="F7" s="114" t="s">
        <v>143</v>
      </c>
      <c r="G7" s="112">
        <f>D20</f>
        <v>0</v>
      </c>
    </row>
    <row r="8" spans="1:9" ht="47.25" x14ac:dyDescent="0.25">
      <c r="A8" s="50" t="s">
        <v>166</v>
      </c>
      <c r="B8" s="106"/>
      <c r="C8" s="55">
        <v>435</v>
      </c>
      <c r="D8" s="55">
        <f>B8*C8</f>
        <v>0</v>
      </c>
      <c r="E8" s="84"/>
      <c r="F8" s="99" t="s">
        <v>145</v>
      </c>
      <c r="G8" s="96">
        <f>D39</f>
        <v>0</v>
      </c>
    </row>
    <row r="9" spans="1:9" ht="15.75" x14ac:dyDescent="0.25">
      <c r="A9" s="221" t="s">
        <v>250</v>
      </c>
      <c r="B9" s="222"/>
      <c r="C9" s="223"/>
      <c r="D9" s="56">
        <f>SUM(D7:D8)</f>
        <v>0</v>
      </c>
      <c r="E9" s="84"/>
      <c r="F9" s="100" t="s">
        <v>160</v>
      </c>
      <c r="G9" s="105">
        <f>SUM(G7:G8)</f>
        <v>0</v>
      </c>
    </row>
    <row r="10" spans="1:9" ht="31.5" x14ac:dyDescent="0.25">
      <c r="A10" s="133" t="s">
        <v>253</v>
      </c>
      <c r="B10" s="132" t="s">
        <v>170</v>
      </c>
      <c r="C10" s="104" t="s">
        <v>169</v>
      </c>
      <c r="D10" s="128" t="s">
        <v>310</v>
      </c>
      <c r="E10"/>
    </row>
    <row r="11" spans="1:9" ht="47.25" customHeight="1" x14ac:dyDescent="0.25">
      <c r="A11" s="50" t="s">
        <v>168</v>
      </c>
      <c r="B11" s="134"/>
      <c r="C11" s="188">
        <v>60</v>
      </c>
      <c r="D11" s="55">
        <f t="shared" ref="D11:D18" si="0">B11*C11</f>
        <v>0</v>
      </c>
      <c r="E11"/>
      <c r="F11" s="202" t="s">
        <v>320</v>
      </c>
      <c r="G11" s="202"/>
      <c r="H11" s="202"/>
      <c r="I11" s="202"/>
    </row>
    <row r="12" spans="1:9" ht="31.5" x14ac:dyDescent="0.25">
      <c r="A12" s="50" t="s">
        <v>171</v>
      </c>
      <c r="B12" s="134"/>
      <c r="C12" s="188">
        <v>115</v>
      </c>
      <c r="D12" s="55">
        <f t="shared" si="0"/>
        <v>0</v>
      </c>
      <c r="E12"/>
    </row>
    <row r="13" spans="1:9" ht="31.5" x14ac:dyDescent="0.25">
      <c r="A13" s="50" t="s">
        <v>172</v>
      </c>
      <c r="B13" s="134"/>
      <c r="C13" s="188">
        <v>100</v>
      </c>
      <c r="D13" s="55">
        <f t="shared" si="0"/>
        <v>0</v>
      </c>
      <c r="E13"/>
    </row>
    <row r="14" spans="1:9" ht="63" x14ac:dyDescent="0.25">
      <c r="A14" s="50" t="s">
        <v>173</v>
      </c>
      <c r="B14" s="134"/>
      <c r="C14" s="188">
        <v>155</v>
      </c>
      <c r="D14" s="55">
        <f t="shared" si="0"/>
        <v>0</v>
      </c>
      <c r="E14"/>
    </row>
    <row r="15" spans="1:9" ht="63" x14ac:dyDescent="0.25">
      <c r="A15" s="50" t="s">
        <v>174</v>
      </c>
      <c r="B15" s="134"/>
      <c r="C15" s="188">
        <v>222</v>
      </c>
      <c r="D15" s="55">
        <f t="shared" si="0"/>
        <v>0</v>
      </c>
      <c r="E15"/>
    </row>
    <row r="16" spans="1:9" ht="47.25" x14ac:dyDescent="0.25">
      <c r="A16" s="50" t="s">
        <v>175</v>
      </c>
      <c r="B16" s="134"/>
      <c r="C16" s="188">
        <v>580</v>
      </c>
      <c r="D16" s="55">
        <f t="shared" si="0"/>
        <v>0</v>
      </c>
      <c r="E16"/>
    </row>
    <row r="17" spans="1:5" ht="47.25" x14ac:dyDescent="0.25">
      <c r="A17" s="50" t="s">
        <v>176</v>
      </c>
      <c r="B17" s="134"/>
      <c r="C17" s="189">
        <v>55</v>
      </c>
      <c r="D17" s="55">
        <f t="shared" si="0"/>
        <v>0</v>
      </c>
      <c r="E17"/>
    </row>
    <row r="18" spans="1:5" ht="47.25" x14ac:dyDescent="0.25">
      <c r="A18" s="50" t="s">
        <v>177</v>
      </c>
      <c r="B18" s="134"/>
      <c r="C18" s="189">
        <v>413</v>
      </c>
      <c r="D18" s="55">
        <f t="shared" si="0"/>
        <v>0</v>
      </c>
      <c r="E18"/>
    </row>
    <row r="19" spans="1:5" ht="15.75" customHeight="1" x14ac:dyDescent="0.25">
      <c r="A19" s="213" t="s">
        <v>251</v>
      </c>
      <c r="B19" s="214"/>
      <c r="C19" s="215"/>
      <c r="D19" s="56">
        <f>SUM(E11:E18)</f>
        <v>0</v>
      </c>
      <c r="E19"/>
    </row>
    <row r="20" spans="1:5" ht="15.75" customHeight="1" x14ac:dyDescent="0.25">
      <c r="A20" s="218" t="s">
        <v>252</v>
      </c>
      <c r="B20" s="219"/>
      <c r="C20" s="220"/>
      <c r="D20" s="136">
        <f>E9+D19</f>
        <v>0</v>
      </c>
      <c r="E20"/>
    </row>
    <row r="21" spans="1:5" ht="15.75" customHeight="1" x14ac:dyDescent="0.25">
      <c r="A21" s="137"/>
      <c r="B21" s="137"/>
      <c r="C21" s="137"/>
      <c r="D21" s="85"/>
      <c r="E21" s="84"/>
    </row>
    <row r="22" spans="1:5" ht="66.75" customHeight="1" x14ac:dyDescent="0.25">
      <c r="A22" s="210" t="s">
        <v>256</v>
      </c>
      <c r="B22" s="210"/>
      <c r="C22" s="210"/>
      <c r="D22" s="210"/>
      <c r="E22" s="51"/>
    </row>
    <row r="23" spans="1:5" ht="15.75" x14ac:dyDescent="0.25">
      <c r="A23" s="97"/>
      <c r="B23" s="53"/>
      <c r="C23" s="48"/>
      <c r="D23" s="51"/>
      <c r="E23" s="51"/>
    </row>
    <row r="24" spans="1:5" ht="15.75" x14ac:dyDescent="0.25">
      <c r="A24" s="89" t="s">
        <v>156</v>
      </c>
      <c r="B24" s="193" t="s">
        <v>159</v>
      </c>
      <c r="C24" s="193"/>
      <c r="D24" s="193"/>
      <c r="E24" s="51"/>
    </row>
    <row r="25" spans="1:5" ht="47.25" x14ac:dyDescent="0.25">
      <c r="A25" s="133" t="s">
        <v>167</v>
      </c>
      <c r="B25" s="127" t="s">
        <v>170</v>
      </c>
      <c r="C25" s="104" t="s">
        <v>135</v>
      </c>
      <c r="D25" s="128" t="s">
        <v>311</v>
      </c>
      <c r="E25" s="51"/>
    </row>
    <row r="26" spans="1:5" ht="47.25" x14ac:dyDescent="0.25">
      <c r="A26" s="50" t="s">
        <v>165</v>
      </c>
      <c r="B26" s="106"/>
      <c r="C26" s="55">
        <v>870</v>
      </c>
      <c r="D26" s="55">
        <f>B26*C26</f>
        <v>0</v>
      </c>
      <c r="E26" s="51"/>
    </row>
    <row r="27" spans="1:5" ht="47.25" x14ac:dyDescent="0.25">
      <c r="A27" s="50" t="s">
        <v>166</v>
      </c>
      <c r="B27" s="106"/>
      <c r="C27" s="55">
        <v>435</v>
      </c>
      <c r="D27" s="55">
        <f>B27*C27</f>
        <v>0</v>
      </c>
      <c r="E27" s="51"/>
    </row>
    <row r="28" spans="1:5" ht="15.75" x14ac:dyDescent="0.25">
      <c r="A28" s="221" t="s">
        <v>254</v>
      </c>
      <c r="B28" s="222"/>
      <c r="C28" s="223"/>
      <c r="D28" s="56">
        <f>SUM(D26:D27)</f>
        <v>0</v>
      </c>
      <c r="E28" s="51"/>
    </row>
    <row r="29" spans="1:5" ht="31.5" x14ac:dyDescent="0.25">
      <c r="A29" s="133" t="s">
        <v>253</v>
      </c>
      <c r="B29" s="132" t="s">
        <v>170</v>
      </c>
      <c r="C29" s="104" t="s">
        <v>169</v>
      </c>
      <c r="D29" s="128" t="s">
        <v>310</v>
      </c>
      <c r="E29" s="51"/>
    </row>
    <row r="30" spans="1:5" ht="47.25" x14ac:dyDescent="0.25">
      <c r="A30" s="50" t="s">
        <v>168</v>
      </c>
      <c r="B30" s="134"/>
      <c r="C30" s="188">
        <v>60</v>
      </c>
      <c r="D30" s="55">
        <f t="shared" ref="D30:D37" si="1">B30*C30</f>
        <v>0</v>
      </c>
      <c r="E30" s="51"/>
    </row>
    <row r="31" spans="1:5" ht="31.5" x14ac:dyDescent="0.25">
      <c r="A31" s="50" t="s">
        <v>171</v>
      </c>
      <c r="B31" s="134"/>
      <c r="C31" s="188">
        <v>115</v>
      </c>
      <c r="D31" s="55">
        <f t="shared" si="1"/>
        <v>0</v>
      </c>
      <c r="E31" s="51"/>
    </row>
    <row r="32" spans="1:5" ht="31.5" x14ac:dyDescent="0.25">
      <c r="A32" s="50" t="s">
        <v>172</v>
      </c>
      <c r="B32" s="134"/>
      <c r="C32" s="188">
        <v>100</v>
      </c>
      <c r="D32" s="55">
        <f t="shared" si="1"/>
        <v>0</v>
      </c>
      <c r="E32" s="51"/>
    </row>
    <row r="33" spans="1:5" ht="63" x14ac:dyDescent="0.25">
      <c r="A33" s="50" t="s">
        <v>173</v>
      </c>
      <c r="B33" s="134"/>
      <c r="C33" s="188">
        <v>155</v>
      </c>
      <c r="D33" s="55">
        <f t="shared" si="1"/>
        <v>0</v>
      </c>
      <c r="E33" s="51"/>
    </row>
    <row r="34" spans="1:5" ht="63" x14ac:dyDescent="0.25">
      <c r="A34" s="50" t="s">
        <v>174</v>
      </c>
      <c r="B34" s="134"/>
      <c r="C34" s="188">
        <v>222</v>
      </c>
      <c r="D34" s="55">
        <f t="shared" si="1"/>
        <v>0</v>
      </c>
      <c r="E34" s="51"/>
    </row>
    <row r="35" spans="1:5" ht="47.25" x14ac:dyDescent="0.25">
      <c r="A35" s="50" t="s">
        <v>175</v>
      </c>
      <c r="B35" s="134"/>
      <c r="C35" s="188">
        <v>580</v>
      </c>
      <c r="D35" s="55">
        <f t="shared" si="1"/>
        <v>0</v>
      </c>
      <c r="E35" s="51"/>
    </row>
    <row r="36" spans="1:5" ht="47.25" x14ac:dyDescent="0.25">
      <c r="A36" s="50" t="s">
        <v>176</v>
      </c>
      <c r="B36" s="134"/>
      <c r="C36" s="189">
        <v>55</v>
      </c>
      <c r="D36" s="55">
        <f t="shared" si="1"/>
        <v>0</v>
      </c>
      <c r="E36" s="51"/>
    </row>
    <row r="37" spans="1:5" ht="47.25" x14ac:dyDescent="0.25">
      <c r="A37" s="50" t="s">
        <v>177</v>
      </c>
      <c r="B37" s="134"/>
      <c r="C37" s="189">
        <v>413</v>
      </c>
      <c r="D37" s="55">
        <f t="shared" si="1"/>
        <v>0</v>
      </c>
      <c r="E37" s="51"/>
    </row>
    <row r="38" spans="1:5" ht="15.75" x14ac:dyDescent="0.25">
      <c r="A38" s="213" t="s">
        <v>255</v>
      </c>
      <c r="B38" s="214"/>
      <c r="C38" s="215"/>
      <c r="D38" s="56">
        <f>SUM(E30:E37)</f>
        <v>0</v>
      </c>
      <c r="E38" s="51"/>
    </row>
    <row r="39" spans="1:5" ht="15.75" x14ac:dyDescent="0.25">
      <c r="A39" s="218" t="s">
        <v>259</v>
      </c>
      <c r="B39" s="219"/>
      <c r="C39" s="220"/>
      <c r="D39" s="136">
        <f>E28+D38</f>
        <v>0</v>
      </c>
      <c r="E39" s="51"/>
    </row>
    <row r="40" spans="1:5" ht="15.75" x14ac:dyDescent="0.25">
      <c r="A40" s="97"/>
      <c r="B40" s="53"/>
      <c r="C40" s="48"/>
      <c r="D40" s="51"/>
      <c r="E40" s="51"/>
    </row>
    <row r="41" spans="1:5" ht="60.6" customHeight="1" x14ac:dyDescent="0.25">
      <c r="A41" s="210" t="s">
        <v>256</v>
      </c>
      <c r="B41" s="210"/>
      <c r="C41" s="210"/>
      <c r="D41" s="210"/>
      <c r="E41" s="51"/>
    </row>
    <row r="42" spans="1:5" ht="15.75" x14ac:dyDescent="0.25">
      <c r="A42" s="97"/>
      <c r="B42" s="53"/>
      <c r="C42" s="48"/>
      <c r="D42" s="51"/>
      <c r="E42" s="51"/>
    </row>
    <row r="43" spans="1:5" ht="15.75" x14ac:dyDescent="0.25">
      <c r="A43" s="148" t="s">
        <v>146</v>
      </c>
    </row>
  </sheetData>
  <mergeCells count="13">
    <mergeCell ref="A38:C38"/>
    <mergeCell ref="A39:C39"/>
    <mergeCell ref="A41:D41"/>
    <mergeCell ref="A19:C19"/>
    <mergeCell ref="A20:C20"/>
    <mergeCell ref="B24:D24"/>
    <mergeCell ref="F5:G5"/>
    <mergeCell ref="A28:C28"/>
    <mergeCell ref="A22:D22"/>
    <mergeCell ref="A9:C9"/>
    <mergeCell ref="A1:E1"/>
    <mergeCell ref="B5:D5"/>
    <mergeCell ref="F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8C8AB-8852-451D-BAEB-49C9E755BE42}">
  <dimension ref="A1:L117"/>
  <sheetViews>
    <sheetView topLeftCell="A40" zoomScaleNormal="100" workbookViewId="0">
      <selection activeCell="G85" sqref="G85"/>
    </sheetView>
  </sheetViews>
  <sheetFormatPr defaultRowHeight="15" x14ac:dyDescent="0.25"/>
  <cols>
    <col min="1" max="1" width="77.85546875" customWidth="1"/>
    <col min="2" max="2" width="19.7109375" customWidth="1"/>
    <col min="3" max="3" width="16" customWidth="1"/>
    <col min="4" max="4" width="24.85546875" customWidth="1"/>
    <col min="5" max="5" width="13.28515625" customWidth="1"/>
    <col min="6" max="6" width="14.140625" style="52" customWidth="1"/>
    <col min="7" max="7" width="16.7109375" style="52" customWidth="1"/>
    <col min="8" max="8" width="19.85546875" customWidth="1"/>
    <col min="9" max="9" width="17.85546875" customWidth="1"/>
    <col min="10" max="10" width="10.85546875" customWidth="1"/>
    <col min="11" max="11" width="11.28515625" customWidth="1"/>
    <col min="12" max="12" width="11.5703125" customWidth="1"/>
  </cols>
  <sheetData>
    <row r="1" spans="1:12" ht="15.75" x14ac:dyDescent="0.25">
      <c r="A1" s="207" t="s">
        <v>178</v>
      </c>
      <c r="B1" s="207"/>
      <c r="C1" s="207"/>
      <c r="D1" s="207"/>
      <c r="E1" s="207"/>
      <c r="F1" s="207"/>
      <c r="G1" s="207"/>
      <c r="H1" s="48"/>
      <c r="I1" s="48"/>
    </row>
    <row r="2" spans="1:12" ht="15.75" x14ac:dyDescent="0.25">
      <c r="B2" s="53"/>
      <c r="C2" s="53"/>
      <c r="D2" s="53"/>
      <c r="E2" s="48"/>
      <c r="F2" s="51"/>
      <c r="G2" s="51"/>
    </row>
    <row r="3" spans="1:12" ht="15.75" x14ac:dyDescent="0.25">
      <c r="A3" s="97" t="s">
        <v>136</v>
      </c>
      <c r="B3" s="53"/>
      <c r="C3" s="53"/>
      <c r="D3" s="53"/>
      <c r="E3" s="48"/>
      <c r="F3" s="51"/>
      <c r="G3" s="51"/>
    </row>
    <row r="4" spans="1:12" ht="15.75" x14ac:dyDescent="0.25">
      <c r="A4" s="53"/>
      <c r="B4" s="53"/>
      <c r="C4" s="53"/>
      <c r="D4" s="53"/>
      <c r="E4" s="48"/>
      <c r="F4" s="51"/>
      <c r="G4" s="51"/>
    </row>
    <row r="5" spans="1:12" ht="15.75" x14ac:dyDescent="0.25">
      <c r="A5" s="89" t="s">
        <v>156</v>
      </c>
      <c r="B5" s="193" t="s">
        <v>157</v>
      </c>
      <c r="C5" s="193"/>
      <c r="D5" s="193"/>
      <c r="E5" s="193"/>
      <c r="F5" s="193"/>
      <c r="H5" s="205" t="s">
        <v>137</v>
      </c>
      <c r="I5" s="206"/>
      <c r="J5" s="70"/>
      <c r="K5" s="70"/>
      <c r="L5" s="70"/>
    </row>
    <row r="6" spans="1:12" ht="22.5" customHeight="1" x14ac:dyDescent="0.25">
      <c r="A6" s="230" t="s">
        <v>260</v>
      </c>
      <c r="B6" s="231" t="s">
        <v>180</v>
      </c>
      <c r="C6" s="233" t="s">
        <v>182</v>
      </c>
      <c r="D6" s="233" t="s">
        <v>265</v>
      </c>
      <c r="E6" s="233" t="s">
        <v>135</v>
      </c>
      <c r="F6" s="235" t="s">
        <v>312</v>
      </c>
      <c r="H6" s="102" t="s">
        <v>199</v>
      </c>
      <c r="I6" s="62" t="s">
        <v>163</v>
      </c>
      <c r="J6" s="70"/>
      <c r="K6" s="70"/>
      <c r="L6" s="70"/>
    </row>
    <row r="7" spans="1:12" ht="30" customHeight="1" x14ac:dyDescent="0.25">
      <c r="A7" s="230"/>
      <c r="B7" s="232"/>
      <c r="C7" s="234"/>
      <c r="D7" s="234"/>
      <c r="E7" s="234"/>
      <c r="F7" s="235"/>
      <c r="H7" s="114" t="s">
        <v>143</v>
      </c>
      <c r="I7" s="112">
        <f>F57</f>
        <v>0</v>
      </c>
      <c r="J7" s="70"/>
      <c r="K7" s="70"/>
      <c r="L7" s="70"/>
    </row>
    <row r="8" spans="1:12" ht="26.25" customHeight="1" x14ac:dyDescent="0.25">
      <c r="A8" s="224" t="s">
        <v>261</v>
      </c>
      <c r="B8" s="106"/>
      <c r="C8" s="141" t="s">
        <v>192</v>
      </c>
      <c r="D8" s="106"/>
      <c r="E8" s="55">
        <v>21</v>
      </c>
      <c r="F8" s="55">
        <f>D8*E8</f>
        <v>0</v>
      </c>
      <c r="H8" s="99" t="s">
        <v>145</v>
      </c>
      <c r="I8" s="113">
        <f>F113</f>
        <v>0</v>
      </c>
      <c r="L8" s="70"/>
    </row>
    <row r="9" spans="1:12" ht="24" customHeight="1" x14ac:dyDescent="0.25">
      <c r="A9" s="225"/>
      <c r="B9" s="106"/>
      <c r="C9" s="141" t="s">
        <v>193</v>
      </c>
      <c r="D9" s="106"/>
      <c r="E9" s="55">
        <v>21</v>
      </c>
      <c r="F9" s="55">
        <f t="shared" ref="F9:F11" si="0">D9*E9</f>
        <v>0</v>
      </c>
      <c r="H9" s="100" t="s">
        <v>160</v>
      </c>
      <c r="I9" s="113">
        <f>SUM(I7:I8)</f>
        <v>0</v>
      </c>
      <c r="L9" s="70"/>
    </row>
    <row r="10" spans="1:12" ht="21" customHeight="1" x14ac:dyDescent="0.25">
      <c r="A10" s="224" t="s">
        <v>262</v>
      </c>
      <c r="B10" s="106"/>
      <c r="C10" s="141" t="s">
        <v>192</v>
      </c>
      <c r="D10" s="106"/>
      <c r="E10" s="55">
        <v>38</v>
      </c>
      <c r="F10" s="55">
        <f t="shared" si="0"/>
        <v>0</v>
      </c>
      <c r="H10" s="144"/>
      <c r="I10" s="143"/>
      <c r="L10" s="70"/>
    </row>
    <row r="11" spans="1:12" ht="16.5" customHeight="1" x14ac:dyDescent="0.25">
      <c r="A11" s="225"/>
      <c r="B11" s="106"/>
      <c r="C11" s="141" t="s">
        <v>193</v>
      </c>
      <c r="D11" s="106"/>
      <c r="E11" s="55">
        <v>38</v>
      </c>
      <c r="F11" s="55">
        <f t="shared" si="0"/>
        <v>0</v>
      </c>
      <c r="H11" s="202" t="s">
        <v>320</v>
      </c>
      <c r="I11" s="202"/>
      <c r="J11" s="202"/>
      <c r="K11" s="156"/>
    </row>
    <row r="12" spans="1:12" ht="15.75" x14ac:dyDescent="0.25">
      <c r="A12" s="221" t="s">
        <v>181</v>
      </c>
      <c r="B12" s="222"/>
      <c r="C12" s="222"/>
      <c r="D12" s="222"/>
      <c r="E12" s="223"/>
      <c r="F12" s="56">
        <f>SUM(F8:F11)</f>
        <v>0</v>
      </c>
      <c r="H12" s="202"/>
      <c r="I12" s="202"/>
      <c r="J12" s="202"/>
      <c r="K12" s="156"/>
    </row>
    <row r="13" spans="1:12" ht="42" customHeight="1" x14ac:dyDescent="0.25">
      <c r="A13" s="230" t="s">
        <v>267</v>
      </c>
      <c r="B13" s="231" t="s">
        <v>180</v>
      </c>
      <c r="C13" s="233" t="s">
        <v>182</v>
      </c>
      <c r="D13" s="104" t="s">
        <v>194</v>
      </c>
      <c r="E13" s="233" t="s">
        <v>135</v>
      </c>
      <c r="F13" s="235" t="s">
        <v>313</v>
      </c>
      <c r="H13" s="202"/>
      <c r="I13" s="202"/>
      <c r="J13" s="202"/>
    </row>
    <row r="14" spans="1:12" ht="7.5" customHeight="1" x14ac:dyDescent="0.25">
      <c r="A14" s="230"/>
      <c r="B14" s="232"/>
      <c r="C14" s="234"/>
      <c r="D14" s="103"/>
      <c r="E14" s="234"/>
      <c r="F14" s="235"/>
      <c r="H14" s="52"/>
    </row>
    <row r="15" spans="1:12" ht="15.75" x14ac:dyDescent="0.25">
      <c r="A15" s="224" t="s">
        <v>183</v>
      </c>
      <c r="B15" s="106"/>
      <c r="C15" s="226" t="s">
        <v>192</v>
      </c>
      <c r="D15" s="109" t="s">
        <v>195</v>
      </c>
      <c r="E15" s="107">
        <v>670</v>
      </c>
      <c r="F15" s="55">
        <f>B15*E15</f>
        <v>0</v>
      </c>
      <c r="H15" s="52"/>
    </row>
    <row r="16" spans="1:12" ht="15.75" x14ac:dyDescent="0.25">
      <c r="A16" s="225"/>
      <c r="B16" s="106"/>
      <c r="C16" s="227"/>
      <c r="D16" s="109" t="s">
        <v>196</v>
      </c>
      <c r="E16" s="107">
        <v>710</v>
      </c>
      <c r="F16" s="55">
        <f t="shared" ref="F16:F50" si="1">B16*E16</f>
        <v>0</v>
      </c>
      <c r="H16" s="52"/>
    </row>
    <row r="17" spans="1:8" ht="15.75" x14ac:dyDescent="0.25">
      <c r="A17" s="224" t="s">
        <v>183</v>
      </c>
      <c r="B17" s="106"/>
      <c r="C17" s="226" t="s">
        <v>193</v>
      </c>
      <c r="D17" s="109" t="s">
        <v>195</v>
      </c>
      <c r="E17" s="107">
        <v>670</v>
      </c>
      <c r="F17" s="55">
        <f t="shared" si="1"/>
        <v>0</v>
      </c>
      <c r="H17" s="52"/>
    </row>
    <row r="18" spans="1:8" ht="15.75" x14ac:dyDescent="0.25">
      <c r="A18" s="225"/>
      <c r="B18" s="106"/>
      <c r="C18" s="227"/>
      <c r="D18" s="109" t="s">
        <v>196</v>
      </c>
      <c r="E18" s="107">
        <v>710</v>
      </c>
      <c r="F18" s="55">
        <f t="shared" si="1"/>
        <v>0</v>
      </c>
      <c r="H18" s="52"/>
    </row>
    <row r="19" spans="1:8" ht="15.75" x14ac:dyDescent="0.25">
      <c r="A19" s="224" t="s">
        <v>184</v>
      </c>
      <c r="B19" s="106"/>
      <c r="C19" s="226" t="s">
        <v>192</v>
      </c>
      <c r="D19" s="109" t="s">
        <v>195</v>
      </c>
      <c r="E19" s="107">
        <v>690</v>
      </c>
      <c r="F19" s="55">
        <f t="shared" si="1"/>
        <v>0</v>
      </c>
      <c r="H19" s="52"/>
    </row>
    <row r="20" spans="1:8" ht="15.75" x14ac:dyDescent="0.25">
      <c r="A20" s="225"/>
      <c r="B20" s="106"/>
      <c r="C20" s="227"/>
      <c r="D20" s="109" t="s">
        <v>196</v>
      </c>
      <c r="E20" s="107">
        <v>610</v>
      </c>
      <c r="F20" s="55">
        <f t="shared" si="1"/>
        <v>0</v>
      </c>
      <c r="H20" s="52"/>
    </row>
    <row r="21" spans="1:8" ht="15.75" x14ac:dyDescent="0.25">
      <c r="A21" s="224" t="s">
        <v>184</v>
      </c>
      <c r="B21" s="106"/>
      <c r="C21" s="226" t="s">
        <v>193</v>
      </c>
      <c r="D21" s="109" t="s">
        <v>195</v>
      </c>
      <c r="E21" s="107">
        <v>690</v>
      </c>
      <c r="F21" s="55">
        <f t="shared" si="1"/>
        <v>0</v>
      </c>
      <c r="H21" s="52"/>
    </row>
    <row r="22" spans="1:8" ht="15.75" x14ac:dyDescent="0.25">
      <c r="A22" s="225"/>
      <c r="B22" s="106"/>
      <c r="C22" s="227"/>
      <c r="D22" s="109" t="s">
        <v>196</v>
      </c>
      <c r="E22" s="107">
        <v>610</v>
      </c>
      <c r="F22" s="55">
        <f t="shared" si="1"/>
        <v>0</v>
      </c>
      <c r="H22" s="52"/>
    </row>
    <row r="23" spans="1:8" ht="15.75" x14ac:dyDescent="0.25">
      <c r="A23" s="224" t="s">
        <v>185</v>
      </c>
      <c r="B23" s="106"/>
      <c r="C23" s="226" t="s">
        <v>192</v>
      </c>
      <c r="D23" s="109" t="s">
        <v>195</v>
      </c>
      <c r="E23" s="107">
        <v>720</v>
      </c>
      <c r="F23" s="55">
        <f t="shared" si="1"/>
        <v>0</v>
      </c>
      <c r="H23" s="52"/>
    </row>
    <row r="24" spans="1:8" ht="15.75" x14ac:dyDescent="0.25">
      <c r="A24" s="225"/>
      <c r="B24" s="106"/>
      <c r="C24" s="227"/>
      <c r="D24" s="109" t="s">
        <v>196</v>
      </c>
      <c r="E24" s="107">
        <v>740</v>
      </c>
      <c r="F24" s="55">
        <f t="shared" si="1"/>
        <v>0</v>
      </c>
      <c r="H24" s="52"/>
    </row>
    <row r="25" spans="1:8" ht="15.75" x14ac:dyDescent="0.25">
      <c r="A25" s="224" t="s">
        <v>185</v>
      </c>
      <c r="B25" s="106"/>
      <c r="C25" s="226" t="s">
        <v>193</v>
      </c>
      <c r="D25" s="109" t="s">
        <v>195</v>
      </c>
      <c r="E25" s="107">
        <v>720</v>
      </c>
      <c r="F25" s="55">
        <f t="shared" si="1"/>
        <v>0</v>
      </c>
      <c r="H25" s="52"/>
    </row>
    <row r="26" spans="1:8" ht="15.75" x14ac:dyDescent="0.25">
      <c r="A26" s="225"/>
      <c r="B26" s="106"/>
      <c r="C26" s="227"/>
      <c r="D26" s="109" t="s">
        <v>196</v>
      </c>
      <c r="E26" s="107">
        <v>740</v>
      </c>
      <c r="F26" s="55">
        <f t="shared" si="1"/>
        <v>0</v>
      </c>
      <c r="H26" s="52"/>
    </row>
    <row r="27" spans="1:8" ht="25.5" customHeight="1" x14ac:dyDescent="0.25">
      <c r="A27" s="224" t="s">
        <v>186</v>
      </c>
      <c r="B27" s="106"/>
      <c r="C27" s="226" t="s">
        <v>192</v>
      </c>
      <c r="D27" s="109" t="s">
        <v>195</v>
      </c>
      <c r="E27" s="107">
        <v>910</v>
      </c>
      <c r="F27" s="55">
        <f t="shared" si="1"/>
        <v>0</v>
      </c>
      <c r="H27" s="52"/>
    </row>
    <row r="28" spans="1:8" ht="25.5" customHeight="1" x14ac:dyDescent="0.25">
      <c r="A28" s="225"/>
      <c r="B28" s="106"/>
      <c r="C28" s="227"/>
      <c r="D28" s="109" t="s">
        <v>196</v>
      </c>
      <c r="E28" s="107">
        <v>690</v>
      </c>
      <c r="F28" s="55">
        <f t="shared" si="1"/>
        <v>0</v>
      </c>
      <c r="H28" s="52"/>
    </row>
    <row r="29" spans="1:8" ht="25.5" customHeight="1" x14ac:dyDescent="0.25">
      <c r="A29" s="224" t="s">
        <v>186</v>
      </c>
      <c r="B29" s="106"/>
      <c r="C29" s="226" t="s">
        <v>193</v>
      </c>
      <c r="D29" s="109" t="s">
        <v>195</v>
      </c>
      <c r="E29" s="107">
        <v>910</v>
      </c>
      <c r="F29" s="55">
        <f t="shared" si="1"/>
        <v>0</v>
      </c>
      <c r="H29" s="52"/>
    </row>
    <row r="30" spans="1:8" ht="25.5" customHeight="1" x14ac:dyDescent="0.25">
      <c r="A30" s="225"/>
      <c r="B30" s="106"/>
      <c r="C30" s="227"/>
      <c r="D30" s="109" t="s">
        <v>196</v>
      </c>
      <c r="E30" s="107">
        <v>690</v>
      </c>
      <c r="F30" s="55">
        <f t="shared" si="1"/>
        <v>0</v>
      </c>
      <c r="H30" s="52"/>
    </row>
    <row r="31" spans="1:8" ht="15.75" x14ac:dyDescent="0.25">
      <c r="A31" s="224" t="s">
        <v>187</v>
      </c>
      <c r="B31" s="106"/>
      <c r="C31" s="226" t="s">
        <v>192</v>
      </c>
      <c r="D31" s="109" t="s">
        <v>195</v>
      </c>
      <c r="E31" s="107">
        <v>900</v>
      </c>
      <c r="F31" s="55">
        <f t="shared" si="1"/>
        <v>0</v>
      </c>
      <c r="H31" s="52"/>
    </row>
    <row r="32" spans="1:8" ht="15.75" x14ac:dyDescent="0.25">
      <c r="A32" s="225"/>
      <c r="B32" s="106"/>
      <c r="C32" s="227"/>
      <c r="D32" s="109" t="s">
        <v>196</v>
      </c>
      <c r="E32" s="107">
        <v>840</v>
      </c>
      <c r="F32" s="55">
        <f t="shared" si="1"/>
        <v>0</v>
      </c>
      <c r="H32" s="52"/>
    </row>
    <row r="33" spans="1:8" ht="15.75" x14ac:dyDescent="0.25">
      <c r="A33" s="224" t="s">
        <v>187</v>
      </c>
      <c r="B33" s="106"/>
      <c r="C33" s="226" t="s">
        <v>193</v>
      </c>
      <c r="D33" s="109" t="s">
        <v>195</v>
      </c>
      <c r="E33" s="107">
        <v>900</v>
      </c>
      <c r="F33" s="55">
        <f t="shared" si="1"/>
        <v>0</v>
      </c>
      <c r="H33" s="52"/>
    </row>
    <row r="34" spans="1:8" ht="15.75" x14ac:dyDescent="0.25">
      <c r="A34" s="225"/>
      <c r="B34" s="106"/>
      <c r="C34" s="227"/>
      <c r="D34" s="109" t="s">
        <v>196</v>
      </c>
      <c r="E34" s="107">
        <v>840</v>
      </c>
      <c r="F34" s="55">
        <f t="shared" si="1"/>
        <v>0</v>
      </c>
      <c r="H34" s="52"/>
    </row>
    <row r="35" spans="1:8" ht="15.75" x14ac:dyDescent="0.25">
      <c r="A35" s="224" t="s">
        <v>188</v>
      </c>
      <c r="B35" s="106"/>
      <c r="C35" s="226" t="s">
        <v>192</v>
      </c>
      <c r="D35" s="109" t="s">
        <v>195</v>
      </c>
      <c r="E35" s="107">
        <v>830</v>
      </c>
      <c r="F35" s="55">
        <f t="shared" si="1"/>
        <v>0</v>
      </c>
      <c r="H35" s="52"/>
    </row>
    <row r="36" spans="1:8" ht="15.75" x14ac:dyDescent="0.25">
      <c r="A36" s="225"/>
      <c r="B36" s="106"/>
      <c r="C36" s="227"/>
      <c r="D36" s="109" t="s">
        <v>196</v>
      </c>
      <c r="E36" s="107">
        <v>800</v>
      </c>
      <c r="F36" s="55">
        <f t="shared" si="1"/>
        <v>0</v>
      </c>
      <c r="H36" s="52"/>
    </row>
    <row r="37" spans="1:8" ht="15.75" x14ac:dyDescent="0.25">
      <c r="A37" s="224" t="s">
        <v>188</v>
      </c>
      <c r="B37" s="106"/>
      <c r="C37" s="226" t="s">
        <v>193</v>
      </c>
      <c r="D37" s="109" t="s">
        <v>195</v>
      </c>
      <c r="E37" s="107">
        <v>830</v>
      </c>
      <c r="F37" s="55">
        <f t="shared" si="1"/>
        <v>0</v>
      </c>
      <c r="H37" s="52"/>
    </row>
    <row r="38" spans="1:8" ht="15.75" x14ac:dyDescent="0.25">
      <c r="A38" s="225"/>
      <c r="B38" s="106"/>
      <c r="C38" s="227"/>
      <c r="D38" s="109" t="s">
        <v>196</v>
      </c>
      <c r="E38" s="107">
        <v>800</v>
      </c>
      <c r="F38" s="55">
        <f t="shared" si="1"/>
        <v>0</v>
      </c>
      <c r="H38" s="52"/>
    </row>
    <row r="39" spans="1:8" ht="15.75" x14ac:dyDescent="0.25">
      <c r="A39" s="224" t="s">
        <v>189</v>
      </c>
      <c r="B39" s="106"/>
      <c r="C39" s="226" t="s">
        <v>192</v>
      </c>
      <c r="D39" s="109" t="s">
        <v>195</v>
      </c>
      <c r="E39" s="107">
        <v>860</v>
      </c>
      <c r="F39" s="55">
        <f t="shared" si="1"/>
        <v>0</v>
      </c>
      <c r="H39" s="52"/>
    </row>
    <row r="40" spans="1:8" ht="15.75" x14ac:dyDescent="0.25">
      <c r="A40" s="225"/>
      <c r="B40" s="106"/>
      <c r="C40" s="227"/>
      <c r="D40" s="109" t="s">
        <v>196</v>
      </c>
      <c r="E40" s="107">
        <v>740</v>
      </c>
      <c r="F40" s="55">
        <f t="shared" si="1"/>
        <v>0</v>
      </c>
      <c r="H40" s="52"/>
    </row>
    <row r="41" spans="1:8" ht="15.75" x14ac:dyDescent="0.25">
      <c r="A41" s="224" t="s">
        <v>189</v>
      </c>
      <c r="B41" s="106"/>
      <c r="C41" s="226" t="s">
        <v>193</v>
      </c>
      <c r="D41" s="109" t="s">
        <v>195</v>
      </c>
      <c r="E41" s="107">
        <v>860</v>
      </c>
      <c r="F41" s="55">
        <f t="shared" si="1"/>
        <v>0</v>
      </c>
      <c r="H41" s="52"/>
    </row>
    <row r="42" spans="1:8" ht="15.75" x14ac:dyDescent="0.25">
      <c r="A42" s="225"/>
      <c r="B42" s="106"/>
      <c r="C42" s="227"/>
      <c r="D42" s="109" t="s">
        <v>196</v>
      </c>
      <c r="E42" s="107">
        <v>740</v>
      </c>
      <c r="F42" s="55">
        <f t="shared" si="1"/>
        <v>0</v>
      </c>
      <c r="H42" s="52"/>
    </row>
    <row r="43" spans="1:8" ht="15.75" x14ac:dyDescent="0.25">
      <c r="A43" s="224" t="s">
        <v>190</v>
      </c>
      <c r="B43" s="106"/>
      <c r="C43" s="226" t="s">
        <v>192</v>
      </c>
      <c r="D43" s="109" t="s">
        <v>195</v>
      </c>
      <c r="E43" s="107">
        <v>1210</v>
      </c>
      <c r="F43" s="55">
        <f t="shared" si="1"/>
        <v>0</v>
      </c>
      <c r="H43" s="52"/>
    </row>
    <row r="44" spans="1:8" ht="15.75" x14ac:dyDescent="0.25">
      <c r="A44" s="225"/>
      <c r="B44" s="106"/>
      <c r="C44" s="227"/>
      <c r="D44" s="109" t="s">
        <v>196</v>
      </c>
      <c r="E44" s="107">
        <v>1180</v>
      </c>
      <c r="F44" s="55">
        <f t="shared" si="1"/>
        <v>0</v>
      </c>
      <c r="H44" s="52"/>
    </row>
    <row r="45" spans="1:8" ht="15.75" x14ac:dyDescent="0.25">
      <c r="A45" s="224" t="s">
        <v>190</v>
      </c>
      <c r="B45" s="106"/>
      <c r="C45" s="226" t="s">
        <v>193</v>
      </c>
      <c r="D45" s="109" t="s">
        <v>195</v>
      </c>
      <c r="E45" s="107">
        <v>1210</v>
      </c>
      <c r="F45" s="55">
        <f t="shared" si="1"/>
        <v>0</v>
      </c>
      <c r="H45" s="52"/>
    </row>
    <row r="46" spans="1:8" ht="15.75" x14ac:dyDescent="0.25">
      <c r="A46" s="225"/>
      <c r="B46" s="106"/>
      <c r="C46" s="227"/>
      <c r="D46" s="109" t="s">
        <v>196</v>
      </c>
      <c r="E46" s="107">
        <v>1180</v>
      </c>
      <c r="F46" s="55">
        <f t="shared" si="1"/>
        <v>0</v>
      </c>
      <c r="H46" s="52"/>
    </row>
    <row r="47" spans="1:8" ht="15.75" x14ac:dyDescent="0.25">
      <c r="A47" s="224" t="s">
        <v>191</v>
      </c>
      <c r="B47" s="106"/>
      <c r="C47" s="226" t="s">
        <v>192</v>
      </c>
      <c r="D47" s="109" t="s">
        <v>195</v>
      </c>
      <c r="E47" s="107">
        <v>930</v>
      </c>
      <c r="F47" s="55">
        <f t="shared" si="1"/>
        <v>0</v>
      </c>
      <c r="H47" s="52"/>
    </row>
    <row r="48" spans="1:8" ht="15.75" x14ac:dyDescent="0.25">
      <c r="A48" s="225"/>
      <c r="B48" s="106"/>
      <c r="C48" s="227"/>
      <c r="D48" s="109" t="s">
        <v>196</v>
      </c>
      <c r="E48" s="107">
        <v>960</v>
      </c>
      <c r="F48" s="55">
        <f t="shared" si="1"/>
        <v>0</v>
      </c>
      <c r="H48" s="52"/>
    </row>
    <row r="49" spans="1:8" ht="15.75" x14ac:dyDescent="0.25">
      <c r="A49" s="228" t="s">
        <v>191</v>
      </c>
      <c r="B49" s="106"/>
      <c r="C49" s="226" t="s">
        <v>193</v>
      </c>
      <c r="D49" s="109" t="s">
        <v>195</v>
      </c>
      <c r="E49" s="107">
        <v>930</v>
      </c>
      <c r="F49" s="55">
        <f t="shared" si="1"/>
        <v>0</v>
      </c>
      <c r="H49" s="52"/>
    </row>
    <row r="50" spans="1:8" ht="15.75" x14ac:dyDescent="0.25">
      <c r="A50" s="229"/>
      <c r="B50" s="106"/>
      <c r="C50" s="227"/>
      <c r="D50" s="109" t="s">
        <v>196</v>
      </c>
      <c r="E50" s="107">
        <v>960</v>
      </c>
      <c r="F50" s="55">
        <f t="shared" si="1"/>
        <v>0</v>
      </c>
    </row>
    <row r="51" spans="1:8" ht="37.5" customHeight="1" x14ac:dyDescent="0.25">
      <c r="A51" s="213" t="s">
        <v>264</v>
      </c>
      <c r="B51" s="214"/>
      <c r="C51" s="214"/>
      <c r="D51" s="214"/>
      <c r="E51" s="215"/>
      <c r="F51" s="56">
        <f>SUM(F15:F50)</f>
        <v>0</v>
      </c>
    </row>
    <row r="52" spans="1:8" ht="15.75" x14ac:dyDescent="0.25">
      <c r="A52" s="230" t="s">
        <v>263</v>
      </c>
      <c r="B52" s="138"/>
      <c r="C52" s="233" t="s">
        <v>182</v>
      </c>
      <c r="D52" s="231" t="s">
        <v>180</v>
      </c>
      <c r="E52" s="235" t="s">
        <v>169</v>
      </c>
      <c r="F52" s="235" t="s">
        <v>314</v>
      </c>
      <c r="H52" s="52"/>
    </row>
    <row r="53" spans="1:8" ht="15.75" x14ac:dyDescent="0.25">
      <c r="A53" s="230"/>
      <c r="B53" s="139"/>
      <c r="C53" s="234"/>
      <c r="D53" s="232"/>
      <c r="E53" s="235"/>
      <c r="F53" s="235"/>
      <c r="H53" s="52"/>
    </row>
    <row r="54" spans="1:8" ht="15.75" x14ac:dyDescent="0.25">
      <c r="A54" s="50" t="s">
        <v>197</v>
      </c>
      <c r="B54" s="140"/>
      <c r="C54" s="111" t="s">
        <v>198</v>
      </c>
      <c r="D54" s="106"/>
      <c r="E54" s="55">
        <v>1335</v>
      </c>
      <c r="F54" s="55">
        <f>D54*E54</f>
        <v>0</v>
      </c>
      <c r="H54" s="52"/>
    </row>
    <row r="55" spans="1:8" ht="15.75" x14ac:dyDescent="0.25">
      <c r="A55" s="50" t="s">
        <v>197</v>
      </c>
      <c r="B55" s="50"/>
      <c r="C55" s="108" t="s">
        <v>193</v>
      </c>
      <c r="D55" s="106"/>
      <c r="E55" s="55">
        <v>1335</v>
      </c>
      <c r="F55" s="55">
        <f>D55*E55</f>
        <v>0</v>
      </c>
      <c r="H55" s="52"/>
    </row>
    <row r="56" spans="1:8" ht="15.75" x14ac:dyDescent="0.25">
      <c r="A56" s="221" t="s">
        <v>377</v>
      </c>
      <c r="B56" s="222"/>
      <c r="C56" s="222"/>
      <c r="D56" s="222"/>
      <c r="E56" s="223"/>
      <c r="F56" s="56">
        <f>SUM(F54:F55)</f>
        <v>0</v>
      </c>
      <c r="H56" s="52"/>
    </row>
    <row r="57" spans="1:8" x14ac:dyDescent="0.25">
      <c r="A57" s="237" t="s">
        <v>268</v>
      </c>
      <c r="B57" s="237"/>
      <c r="C57" s="237"/>
      <c r="D57" s="237"/>
      <c r="E57" s="237"/>
      <c r="F57" s="142">
        <f>F12+F51+F56</f>
        <v>0</v>
      </c>
    </row>
    <row r="58" spans="1:8" ht="43.5" customHeight="1" x14ac:dyDescent="0.25">
      <c r="A58" s="210" t="s">
        <v>266</v>
      </c>
      <c r="B58" s="210"/>
      <c r="C58" s="210"/>
      <c r="D58" s="210"/>
      <c r="E58" s="210"/>
      <c r="F58" s="210"/>
      <c r="G58" s="236"/>
      <c r="H58" s="236"/>
    </row>
    <row r="59" spans="1:8" ht="91.15" customHeight="1" x14ac:dyDescent="0.25">
      <c r="A59" s="210" t="s">
        <v>287</v>
      </c>
      <c r="B59" s="210"/>
      <c r="C59" s="210"/>
      <c r="D59" s="210"/>
      <c r="E59" s="210"/>
      <c r="F59" s="210"/>
    </row>
    <row r="61" spans="1:8" ht="15.75" x14ac:dyDescent="0.25">
      <c r="A61" s="89" t="s">
        <v>156</v>
      </c>
      <c r="B61" s="193" t="s">
        <v>159</v>
      </c>
      <c r="C61" s="193"/>
      <c r="D61" s="193"/>
      <c r="E61" s="193"/>
      <c r="F61" s="193"/>
    </row>
    <row r="62" spans="1:8" ht="24.75" customHeight="1" x14ac:dyDescent="0.25">
      <c r="A62" s="230" t="s">
        <v>260</v>
      </c>
      <c r="B62" s="231" t="s">
        <v>180</v>
      </c>
      <c r="C62" s="233" t="s">
        <v>182</v>
      </c>
      <c r="D62" s="233" t="s">
        <v>265</v>
      </c>
      <c r="E62" s="233" t="s">
        <v>135</v>
      </c>
      <c r="F62" s="235" t="s">
        <v>312</v>
      </c>
    </row>
    <row r="63" spans="1:8" ht="30" customHeight="1" x14ac:dyDescent="0.25">
      <c r="A63" s="230"/>
      <c r="B63" s="232"/>
      <c r="C63" s="234"/>
      <c r="D63" s="234"/>
      <c r="E63" s="234"/>
      <c r="F63" s="235"/>
    </row>
    <row r="64" spans="1:8" ht="15.75" x14ac:dyDescent="0.25">
      <c r="A64" s="224" t="s">
        <v>261</v>
      </c>
      <c r="B64" s="106"/>
      <c r="C64" s="141" t="s">
        <v>192</v>
      </c>
      <c r="D64" s="106"/>
      <c r="E64" s="55">
        <v>21</v>
      </c>
      <c r="F64" s="55">
        <f>D64*E64</f>
        <v>0</v>
      </c>
    </row>
    <row r="65" spans="1:6" ht="15.75" x14ac:dyDescent="0.25">
      <c r="A65" s="225"/>
      <c r="B65" s="106"/>
      <c r="C65" s="141" t="s">
        <v>193</v>
      </c>
      <c r="D65" s="106"/>
      <c r="E65" s="55">
        <v>21</v>
      </c>
      <c r="F65" s="55">
        <f t="shared" ref="F65:F67" si="2">D65*E65</f>
        <v>0</v>
      </c>
    </row>
    <row r="66" spans="1:6" ht="15.75" x14ac:dyDescent="0.25">
      <c r="A66" s="224" t="s">
        <v>262</v>
      </c>
      <c r="B66" s="106"/>
      <c r="C66" s="141" t="s">
        <v>192</v>
      </c>
      <c r="D66" s="106"/>
      <c r="E66" s="55">
        <v>38</v>
      </c>
      <c r="F66" s="55">
        <f t="shared" si="2"/>
        <v>0</v>
      </c>
    </row>
    <row r="67" spans="1:6" ht="15.75" x14ac:dyDescent="0.25">
      <c r="A67" s="225"/>
      <c r="B67" s="106"/>
      <c r="C67" s="141" t="s">
        <v>193</v>
      </c>
      <c r="D67" s="106"/>
      <c r="E67" s="55">
        <v>38</v>
      </c>
      <c r="F67" s="55">
        <f t="shared" si="2"/>
        <v>0</v>
      </c>
    </row>
    <row r="68" spans="1:6" ht="15.75" x14ac:dyDescent="0.25">
      <c r="A68" s="221" t="s">
        <v>269</v>
      </c>
      <c r="B68" s="222"/>
      <c r="C68" s="222"/>
      <c r="D68" s="222"/>
      <c r="E68" s="223"/>
      <c r="F68" s="56">
        <f>SUM(F64:F67)</f>
        <v>0</v>
      </c>
    </row>
    <row r="69" spans="1:6" ht="24" customHeight="1" x14ac:dyDescent="0.25">
      <c r="A69" s="230" t="s">
        <v>267</v>
      </c>
      <c r="B69" s="231" t="s">
        <v>180</v>
      </c>
      <c r="C69" s="233" t="s">
        <v>182</v>
      </c>
      <c r="D69" s="104" t="s">
        <v>194</v>
      </c>
      <c r="E69" s="233" t="s">
        <v>135</v>
      </c>
      <c r="F69" s="235" t="s">
        <v>313</v>
      </c>
    </row>
    <row r="70" spans="1:6" ht="31.5" customHeight="1" x14ac:dyDescent="0.25">
      <c r="A70" s="230"/>
      <c r="B70" s="232"/>
      <c r="C70" s="234"/>
      <c r="D70" s="103"/>
      <c r="E70" s="234"/>
      <c r="F70" s="235"/>
    </row>
    <row r="71" spans="1:6" ht="15.75" x14ac:dyDescent="0.25">
      <c r="A71" s="224" t="s">
        <v>183</v>
      </c>
      <c r="B71" s="106"/>
      <c r="C71" s="226" t="s">
        <v>192</v>
      </c>
      <c r="D71" s="109" t="s">
        <v>195</v>
      </c>
      <c r="E71" s="107">
        <v>670</v>
      </c>
      <c r="F71" s="55">
        <f>B71*E71</f>
        <v>0</v>
      </c>
    </row>
    <row r="72" spans="1:6" ht="15.75" x14ac:dyDescent="0.25">
      <c r="A72" s="225"/>
      <c r="B72" s="106"/>
      <c r="C72" s="227"/>
      <c r="D72" s="109" t="s">
        <v>196</v>
      </c>
      <c r="E72" s="107">
        <v>710</v>
      </c>
      <c r="F72" s="55">
        <f t="shared" ref="F72:F106" si="3">B72*E72</f>
        <v>0</v>
      </c>
    </row>
    <row r="73" spans="1:6" ht="15.75" x14ac:dyDescent="0.25">
      <c r="A73" s="224" t="s">
        <v>183</v>
      </c>
      <c r="B73" s="106"/>
      <c r="C73" s="226" t="s">
        <v>193</v>
      </c>
      <c r="D73" s="109" t="s">
        <v>195</v>
      </c>
      <c r="E73" s="107">
        <v>670</v>
      </c>
      <c r="F73" s="55">
        <f t="shared" si="3"/>
        <v>0</v>
      </c>
    </row>
    <row r="74" spans="1:6" ht="15.75" x14ac:dyDescent="0.25">
      <c r="A74" s="225"/>
      <c r="B74" s="106"/>
      <c r="C74" s="227"/>
      <c r="D74" s="109" t="s">
        <v>196</v>
      </c>
      <c r="E74" s="107">
        <v>710</v>
      </c>
      <c r="F74" s="55">
        <f t="shared" si="3"/>
        <v>0</v>
      </c>
    </row>
    <row r="75" spans="1:6" ht="15.75" x14ac:dyDescent="0.25">
      <c r="A75" s="224" t="s">
        <v>184</v>
      </c>
      <c r="B75" s="106"/>
      <c r="C75" s="226" t="s">
        <v>192</v>
      </c>
      <c r="D75" s="109" t="s">
        <v>195</v>
      </c>
      <c r="E75" s="107">
        <v>690</v>
      </c>
      <c r="F75" s="55">
        <f t="shared" si="3"/>
        <v>0</v>
      </c>
    </row>
    <row r="76" spans="1:6" ht="15.75" x14ac:dyDescent="0.25">
      <c r="A76" s="225"/>
      <c r="B76" s="106"/>
      <c r="C76" s="227"/>
      <c r="D76" s="109" t="s">
        <v>196</v>
      </c>
      <c r="E76" s="107">
        <v>610</v>
      </c>
      <c r="F76" s="55">
        <f t="shared" si="3"/>
        <v>0</v>
      </c>
    </row>
    <row r="77" spans="1:6" ht="15.75" x14ac:dyDescent="0.25">
      <c r="A77" s="224" t="s">
        <v>184</v>
      </c>
      <c r="B77" s="106"/>
      <c r="C77" s="226" t="s">
        <v>193</v>
      </c>
      <c r="D77" s="109" t="s">
        <v>195</v>
      </c>
      <c r="E77" s="107">
        <v>690</v>
      </c>
      <c r="F77" s="55">
        <f t="shared" si="3"/>
        <v>0</v>
      </c>
    </row>
    <row r="78" spans="1:6" ht="15.75" x14ac:dyDescent="0.25">
      <c r="A78" s="225"/>
      <c r="B78" s="106"/>
      <c r="C78" s="227"/>
      <c r="D78" s="109" t="s">
        <v>196</v>
      </c>
      <c r="E78" s="107">
        <v>610</v>
      </c>
      <c r="F78" s="55">
        <f t="shared" si="3"/>
        <v>0</v>
      </c>
    </row>
    <row r="79" spans="1:6" ht="15.75" x14ac:dyDescent="0.25">
      <c r="A79" s="224" t="s">
        <v>185</v>
      </c>
      <c r="B79" s="106"/>
      <c r="C79" s="226" t="s">
        <v>192</v>
      </c>
      <c r="D79" s="109" t="s">
        <v>195</v>
      </c>
      <c r="E79" s="107">
        <v>720</v>
      </c>
      <c r="F79" s="55">
        <f t="shared" si="3"/>
        <v>0</v>
      </c>
    </row>
    <row r="80" spans="1:6" ht="15.75" x14ac:dyDescent="0.25">
      <c r="A80" s="225"/>
      <c r="B80" s="106"/>
      <c r="C80" s="227"/>
      <c r="D80" s="109" t="s">
        <v>196</v>
      </c>
      <c r="E80" s="107">
        <v>740</v>
      </c>
      <c r="F80" s="55">
        <f t="shared" si="3"/>
        <v>0</v>
      </c>
    </row>
    <row r="81" spans="1:6" ht="15.75" x14ac:dyDescent="0.25">
      <c r="A81" s="224" t="s">
        <v>185</v>
      </c>
      <c r="B81" s="106"/>
      <c r="C81" s="226" t="s">
        <v>193</v>
      </c>
      <c r="D81" s="109" t="s">
        <v>195</v>
      </c>
      <c r="E81" s="107">
        <v>720</v>
      </c>
      <c r="F81" s="55">
        <f t="shared" si="3"/>
        <v>0</v>
      </c>
    </row>
    <row r="82" spans="1:6" ht="15.75" x14ac:dyDescent="0.25">
      <c r="A82" s="225"/>
      <c r="B82" s="106"/>
      <c r="C82" s="227"/>
      <c r="D82" s="109" t="s">
        <v>196</v>
      </c>
      <c r="E82" s="107">
        <v>740</v>
      </c>
      <c r="F82" s="55">
        <f t="shared" si="3"/>
        <v>0</v>
      </c>
    </row>
    <row r="83" spans="1:6" ht="15.75" x14ac:dyDescent="0.25">
      <c r="A83" s="224" t="s">
        <v>186</v>
      </c>
      <c r="B83" s="106"/>
      <c r="C83" s="226" t="s">
        <v>192</v>
      </c>
      <c r="D83" s="109" t="s">
        <v>195</v>
      </c>
      <c r="E83" s="107">
        <v>910</v>
      </c>
      <c r="F83" s="55">
        <f t="shared" si="3"/>
        <v>0</v>
      </c>
    </row>
    <row r="84" spans="1:6" ht="15.75" x14ac:dyDescent="0.25">
      <c r="A84" s="225"/>
      <c r="B84" s="106"/>
      <c r="C84" s="227"/>
      <c r="D84" s="109" t="s">
        <v>196</v>
      </c>
      <c r="E84" s="107">
        <v>690</v>
      </c>
      <c r="F84" s="55">
        <f t="shared" si="3"/>
        <v>0</v>
      </c>
    </row>
    <row r="85" spans="1:6" ht="15.75" x14ac:dyDescent="0.25">
      <c r="A85" s="224" t="s">
        <v>186</v>
      </c>
      <c r="B85" s="106"/>
      <c r="C85" s="226" t="s">
        <v>193</v>
      </c>
      <c r="D85" s="109" t="s">
        <v>195</v>
      </c>
      <c r="E85" s="107">
        <v>910</v>
      </c>
      <c r="F85" s="55">
        <f t="shared" si="3"/>
        <v>0</v>
      </c>
    </row>
    <row r="86" spans="1:6" ht="15.75" x14ac:dyDescent="0.25">
      <c r="A86" s="225"/>
      <c r="B86" s="106"/>
      <c r="C86" s="227"/>
      <c r="D86" s="109" t="s">
        <v>196</v>
      </c>
      <c r="E86" s="107">
        <v>690</v>
      </c>
      <c r="F86" s="55">
        <f t="shared" si="3"/>
        <v>0</v>
      </c>
    </row>
    <row r="87" spans="1:6" ht="15.75" x14ac:dyDescent="0.25">
      <c r="A87" s="224" t="s">
        <v>187</v>
      </c>
      <c r="B87" s="106"/>
      <c r="C87" s="226" t="s">
        <v>192</v>
      </c>
      <c r="D87" s="109" t="s">
        <v>195</v>
      </c>
      <c r="E87" s="107">
        <v>900</v>
      </c>
      <c r="F87" s="55">
        <f t="shared" si="3"/>
        <v>0</v>
      </c>
    </row>
    <row r="88" spans="1:6" ht="15.75" x14ac:dyDescent="0.25">
      <c r="A88" s="225"/>
      <c r="B88" s="106"/>
      <c r="C88" s="227"/>
      <c r="D88" s="109" t="s">
        <v>196</v>
      </c>
      <c r="E88" s="107">
        <v>840</v>
      </c>
      <c r="F88" s="55">
        <f t="shared" si="3"/>
        <v>0</v>
      </c>
    </row>
    <row r="89" spans="1:6" ht="15.75" x14ac:dyDescent="0.25">
      <c r="A89" s="224" t="s">
        <v>187</v>
      </c>
      <c r="B89" s="106"/>
      <c r="C89" s="226" t="s">
        <v>193</v>
      </c>
      <c r="D89" s="109" t="s">
        <v>195</v>
      </c>
      <c r="E89" s="107">
        <v>900</v>
      </c>
      <c r="F89" s="55">
        <f t="shared" si="3"/>
        <v>0</v>
      </c>
    </row>
    <row r="90" spans="1:6" ht="15.75" x14ac:dyDescent="0.25">
      <c r="A90" s="225"/>
      <c r="B90" s="106"/>
      <c r="C90" s="227"/>
      <c r="D90" s="109" t="s">
        <v>196</v>
      </c>
      <c r="E90" s="107">
        <v>840</v>
      </c>
      <c r="F90" s="55">
        <f t="shared" si="3"/>
        <v>0</v>
      </c>
    </row>
    <row r="91" spans="1:6" ht="15.75" x14ac:dyDescent="0.25">
      <c r="A91" s="224" t="s">
        <v>188</v>
      </c>
      <c r="B91" s="106"/>
      <c r="C91" s="226" t="s">
        <v>192</v>
      </c>
      <c r="D91" s="109" t="s">
        <v>195</v>
      </c>
      <c r="E91" s="107">
        <v>830</v>
      </c>
      <c r="F91" s="55">
        <f t="shared" si="3"/>
        <v>0</v>
      </c>
    </row>
    <row r="92" spans="1:6" ht="15.75" x14ac:dyDescent="0.25">
      <c r="A92" s="225"/>
      <c r="B92" s="106"/>
      <c r="C92" s="227"/>
      <c r="D92" s="109" t="s">
        <v>196</v>
      </c>
      <c r="E92" s="107">
        <v>800</v>
      </c>
      <c r="F92" s="55">
        <f t="shared" si="3"/>
        <v>0</v>
      </c>
    </row>
    <row r="93" spans="1:6" ht="15.75" x14ac:dyDescent="0.25">
      <c r="A93" s="224" t="s">
        <v>188</v>
      </c>
      <c r="B93" s="106"/>
      <c r="C93" s="226" t="s">
        <v>193</v>
      </c>
      <c r="D93" s="109" t="s">
        <v>195</v>
      </c>
      <c r="E93" s="107">
        <v>830</v>
      </c>
      <c r="F93" s="55">
        <f t="shared" si="3"/>
        <v>0</v>
      </c>
    </row>
    <row r="94" spans="1:6" ht="15.75" x14ac:dyDescent="0.25">
      <c r="A94" s="225"/>
      <c r="B94" s="106"/>
      <c r="C94" s="227"/>
      <c r="D94" s="109" t="s">
        <v>196</v>
      </c>
      <c r="E94" s="107">
        <v>800</v>
      </c>
      <c r="F94" s="55">
        <f t="shared" si="3"/>
        <v>0</v>
      </c>
    </row>
    <row r="95" spans="1:6" ht="15.75" x14ac:dyDescent="0.25">
      <c r="A95" s="224" t="s">
        <v>189</v>
      </c>
      <c r="B95" s="106"/>
      <c r="C95" s="226" t="s">
        <v>192</v>
      </c>
      <c r="D95" s="109" t="s">
        <v>195</v>
      </c>
      <c r="E95" s="107">
        <v>860</v>
      </c>
      <c r="F95" s="55">
        <f t="shared" si="3"/>
        <v>0</v>
      </c>
    </row>
    <row r="96" spans="1:6" ht="15.75" x14ac:dyDescent="0.25">
      <c r="A96" s="225"/>
      <c r="B96" s="106"/>
      <c r="C96" s="227"/>
      <c r="D96" s="109" t="s">
        <v>196</v>
      </c>
      <c r="E96" s="107">
        <v>740</v>
      </c>
      <c r="F96" s="55">
        <f t="shared" si="3"/>
        <v>0</v>
      </c>
    </row>
    <row r="97" spans="1:6" ht="15.75" x14ac:dyDescent="0.25">
      <c r="A97" s="224" t="s">
        <v>189</v>
      </c>
      <c r="B97" s="106"/>
      <c r="C97" s="226" t="s">
        <v>193</v>
      </c>
      <c r="D97" s="109" t="s">
        <v>195</v>
      </c>
      <c r="E97" s="107">
        <v>860</v>
      </c>
      <c r="F97" s="55">
        <f t="shared" si="3"/>
        <v>0</v>
      </c>
    </row>
    <row r="98" spans="1:6" ht="15.75" x14ac:dyDescent="0.25">
      <c r="A98" s="225"/>
      <c r="B98" s="106"/>
      <c r="C98" s="227"/>
      <c r="D98" s="109" t="s">
        <v>196</v>
      </c>
      <c r="E98" s="107">
        <v>740</v>
      </c>
      <c r="F98" s="55">
        <f t="shared" si="3"/>
        <v>0</v>
      </c>
    </row>
    <row r="99" spans="1:6" ht="15.75" x14ac:dyDescent="0.25">
      <c r="A99" s="224" t="s">
        <v>190</v>
      </c>
      <c r="B99" s="106"/>
      <c r="C99" s="226" t="s">
        <v>192</v>
      </c>
      <c r="D99" s="109" t="s">
        <v>195</v>
      </c>
      <c r="E99" s="107">
        <v>1210</v>
      </c>
      <c r="F99" s="55">
        <f t="shared" si="3"/>
        <v>0</v>
      </c>
    </row>
    <row r="100" spans="1:6" ht="15.75" x14ac:dyDescent="0.25">
      <c r="A100" s="225"/>
      <c r="B100" s="106"/>
      <c r="C100" s="227"/>
      <c r="D100" s="109" t="s">
        <v>196</v>
      </c>
      <c r="E100" s="107">
        <v>1180</v>
      </c>
      <c r="F100" s="55">
        <f t="shared" si="3"/>
        <v>0</v>
      </c>
    </row>
    <row r="101" spans="1:6" ht="15.75" x14ac:dyDescent="0.25">
      <c r="A101" s="224" t="s">
        <v>190</v>
      </c>
      <c r="B101" s="106"/>
      <c r="C101" s="226" t="s">
        <v>193</v>
      </c>
      <c r="D101" s="109" t="s">
        <v>195</v>
      </c>
      <c r="E101" s="107">
        <v>1210</v>
      </c>
      <c r="F101" s="55">
        <f t="shared" si="3"/>
        <v>0</v>
      </c>
    </row>
    <row r="102" spans="1:6" ht="15.75" x14ac:dyDescent="0.25">
      <c r="A102" s="225"/>
      <c r="B102" s="106"/>
      <c r="C102" s="227"/>
      <c r="D102" s="109" t="s">
        <v>196</v>
      </c>
      <c r="E102" s="107">
        <v>1180</v>
      </c>
      <c r="F102" s="55">
        <f t="shared" si="3"/>
        <v>0</v>
      </c>
    </row>
    <row r="103" spans="1:6" ht="15.75" x14ac:dyDescent="0.25">
      <c r="A103" s="224" t="s">
        <v>191</v>
      </c>
      <c r="B103" s="106"/>
      <c r="C103" s="226" t="s">
        <v>192</v>
      </c>
      <c r="D103" s="109" t="s">
        <v>195</v>
      </c>
      <c r="E103" s="107">
        <v>930</v>
      </c>
      <c r="F103" s="55">
        <f t="shared" si="3"/>
        <v>0</v>
      </c>
    </row>
    <row r="104" spans="1:6" ht="15.75" x14ac:dyDescent="0.25">
      <c r="A104" s="225"/>
      <c r="B104" s="106"/>
      <c r="C104" s="227"/>
      <c r="D104" s="109" t="s">
        <v>196</v>
      </c>
      <c r="E104" s="107">
        <v>960</v>
      </c>
      <c r="F104" s="55">
        <f t="shared" si="3"/>
        <v>0</v>
      </c>
    </row>
    <row r="105" spans="1:6" ht="15.75" x14ac:dyDescent="0.25">
      <c r="A105" s="228" t="s">
        <v>191</v>
      </c>
      <c r="B105" s="106"/>
      <c r="C105" s="226" t="s">
        <v>193</v>
      </c>
      <c r="D105" s="109" t="s">
        <v>195</v>
      </c>
      <c r="E105" s="107">
        <v>930</v>
      </c>
      <c r="F105" s="55">
        <f t="shared" si="3"/>
        <v>0</v>
      </c>
    </row>
    <row r="106" spans="1:6" ht="15.75" x14ac:dyDescent="0.25">
      <c r="A106" s="229"/>
      <c r="B106" s="106"/>
      <c r="C106" s="227"/>
      <c r="D106" s="109" t="s">
        <v>196</v>
      </c>
      <c r="E106" s="107">
        <v>960</v>
      </c>
      <c r="F106" s="55">
        <f t="shared" si="3"/>
        <v>0</v>
      </c>
    </row>
    <row r="107" spans="1:6" ht="35.25" customHeight="1" x14ac:dyDescent="0.25">
      <c r="A107" s="213" t="s">
        <v>270</v>
      </c>
      <c r="B107" s="214"/>
      <c r="C107" s="214"/>
      <c r="D107" s="214"/>
      <c r="E107" s="215"/>
      <c r="F107" s="56">
        <f>SUM(F71:F106)</f>
        <v>0</v>
      </c>
    </row>
    <row r="108" spans="1:6" ht="15.75" x14ac:dyDescent="0.25">
      <c r="A108" s="230" t="s">
        <v>263</v>
      </c>
      <c r="B108" s="138"/>
      <c r="C108" s="233" t="s">
        <v>182</v>
      </c>
      <c r="D108" s="231" t="s">
        <v>180</v>
      </c>
      <c r="E108" s="235" t="s">
        <v>169</v>
      </c>
      <c r="F108" s="235" t="s">
        <v>314</v>
      </c>
    </row>
    <row r="109" spans="1:6" ht="15.75" x14ac:dyDescent="0.25">
      <c r="A109" s="230"/>
      <c r="B109" s="139"/>
      <c r="C109" s="234"/>
      <c r="D109" s="232"/>
      <c r="E109" s="235"/>
      <c r="F109" s="235"/>
    </row>
    <row r="110" spans="1:6" ht="15.75" x14ac:dyDescent="0.25">
      <c r="A110" s="50" t="s">
        <v>197</v>
      </c>
      <c r="B110" s="140"/>
      <c r="C110" s="111" t="s">
        <v>198</v>
      </c>
      <c r="D110" s="106"/>
      <c r="E110" s="55">
        <v>1335</v>
      </c>
      <c r="F110" s="55">
        <f>D110*E110</f>
        <v>0</v>
      </c>
    </row>
    <row r="111" spans="1:6" ht="15.75" x14ac:dyDescent="0.25">
      <c r="A111" s="50" t="s">
        <v>197</v>
      </c>
      <c r="B111" s="50"/>
      <c r="C111" s="108" t="s">
        <v>193</v>
      </c>
      <c r="D111" s="106"/>
      <c r="E111" s="55">
        <v>1335</v>
      </c>
      <c r="F111" s="55">
        <f>D111*E111</f>
        <v>0</v>
      </c>
    </row>
    <row r="112" spans="1:6" ht="15.75" x14ac:dyDescent="0.25">
      <c r="A112" s="221" t="s">
        <v>378</v>
      </c>
      <c r="B112" s="222"/>
      <c r="C112" s="222"/>
      <c r="D112" s="222"/>
      <c r="E112" s="223"/>
      <c r="F112" s="56">
        <f>SUM(F110:F111)</f>
        <v>0</v>
      </c>
    </row>
    <row r="113" spans="1:6" x14ac:dyDescent="0.25">
      <c r="A113" s="237" t="s">
        <v>271</v>
      </c>
      <c r="B113" s="237"/>
      <c r="C113" s="237"/>
      <c r="D113" s="237"/>
      <c r="E113" s="237"/>
      <c r="F113" s="142">
        <f>F68+F107+F112</f>
        <v>0</v>
      </c>
    </row>
    <row r="115" spans="1:6" ht="39" customHeight="1" x14ac:dyDescent="0.25">
      <c r="A115" s="210" t="s">
        <v>266</v>
      </c>
      <c r="B115" s="210"/>
      <c r="C115" s="210"/>
      <c r="D115" s="210"/>
      <c r="E115" s="210"/>
      <c r="F115" s="210"/>
    </row>
    <row r="116" spans="1:6" ht="87.6" customHeight="1" x14ac:dyDescent="0.25">
      <c r="A116" s="210" t="s">
        <v>287</v>
      </c>
      <c r="B116" s="210"/>
      <c r="C116" s="210"/>
      <c r="D116" s="210"/>
      <c r="E116" s="210"/>
      <c r="F116" s="210"/>
    </row>
    <row r="117" spans="1:6" ht="15.75" x14ac:dyDescent="0.25">
      <c r="A117" s="148" t="s">
        <v>146</v>
      </c>
      <c r="B117" s="48"/>
      <c r="C117" s="48"/>
      <c r="D117" s="48"/>
      <c r="E117" s="48"/>
      <c r="F117" s="51"/>
    </row>
  </sheetData>
  <mergeCells count="126">
    <mergeCell ref="A113:E113"/>
    <mergeCell ref="A115:F115"/>
    <mergeCell ref="A116:F116"/>
    <mergeCell ref="A105:A106"/>
    <mergeCell ref="C105:C106"/>
    <mergeCell ref="A107:E107"/>
    <mergeCell ref="A108:A109"/>
    <mergeCell ref="C108:C109"/>
    <mergeCell ref="D108:D109"/>
    <mergeCell ref="E108:E109"/>
    <mergeCell ref="F108:F109"/>
    <mergeCell ref="A112:E112"/>
    <mergeCell ref="A95:A96"/>
    <mergeCell ref="C95:C96"/>
    <mergeCell ref="A97:A98"/>
    <mergeCell ref="C97:C98"/>
    <mergeCell ref="A99:A100"/>
    <mergeCell ref="C99:C100"/>
    <mergeCell ref="A101:A102"/>
    <mergeCell ref="C101:C102"/>
    <mergeCell ref="A103:A104"/>
    <mergeCell ref="C103:C104"/>
    <mergeCell ref="A85:A86"/>
    <mergeCell ref="C85:C86"/>
    <mergeCell ref="A87:A88"/>
    <mergeCell ref="C87:C88"/>
    <mergeCell ref="A89:A90"/>
    <mergeCell ref="C89:C90"/>
    <mergeCell ref="A91:A92"/>
    <mergeCell ref="C91:C92"/>
    <mergeCell ref="A93:A94"/>
    <mergeCell ref="C93:C94"/>
    <mergeCell ref="H5:I5"/>
    <mergeCell ref="A51:E51"/>
    <mergeCell ref="A45:A46"/>
    <mergeCell ref="A27:A28"/>
    <mergeCell ref="A29:A30"/>
    <mergeCell ref="A31:A32"/>
    <mergeCell ref="A33:A34"/>
    <mergeCell ref="A35:A36"/>
    <mergeCell ref="A13:A14"/>
    <mergeCell ref="B13:B14"/>
    <mergeCell ref="E13:E14"/>
    <mergeCell ref="F13:F14"/>
    <mergeCell ref="C13:C14"/>
    <mergeCell ref="A15:A16"/>
    <mergeCell ref="A17:A18"/>
    <mergeCell ref="C17:C18"/>
    <mergeCell ref="C43:C44"/>
    <mergeCell ref="C45:C46"/>
    <mergeCell ref="A21:A22"/>
    <mergeCell ref="A23:A24"/>
    <mergeCell ref="A25:A26"/>
    <mergeCell ref="D6:D7"/>
    <mergeCell ref="A77:A78"/>
    <mergeCell ref="C77:C78"/>
    <mergeCell ref="A79:A80"/>
    <mergeCell ref="C79:C80"/>
    <mergeCell ref="A81:A82"/>
    <mergeCell ref="C81:C82"/>
    <mergeCell ref="A52:A53"/>
    <mergeCell ref="C52:C53"/>
    <mergeCell ref="A58:F58"/>
    <mergeCell ref="D52:D53"/>
    <mergeCell ref="E52:E53"/>
    <mergeCell ref="F52:F53"/>
    <mergeCell ref="A56:E56"/>
    <mergeCell ref="A57:E57"/>
    <mergeCell ref="B61:F61"/>
    <mergeCell ref="F62:F63"/>
    <mergeCell ref="A68:E68"/>
    <mergeCell ref="F69:F70"/>
    <mergeCell ref="A71:A72"/>
    <mergeCell ref="C71:C72"/>
    <mergeCell ref="A69:A70"/>
    <mergeCell ref="B69:B70"/>
    <mergeCell ref="C69:C70"/>
    <mergeCell ref="E69:E70"/>
    <mergeCell ref="A1:G1"/>
    <mergeCell ref="B5:F5"/>
    <mergeCell ref="A6:A7"/>
    <mergeCell ref="B6:B7"/>
    <mergeCell ref="E6:E7"/>
    <mergeCell ref="F6:F7"/>
    <mergeCell ref="A12:E12"/>
    <mergeCell ref="C6:C7"/>
    <mergeCell ref="A75:A76"/>
    <mergeCell ref="C75:C76"/>
    <mergeCell ref="A10:A11"/>
    <mergeCell ref="A8:A9"/>
    <mergeCell ref="G58:H58"/>
    <mergeCell ref="B62:B63"/>
    <mergeCell ref="A59:F59"/>
    <mergeCell ref="A62:A63"/>
    <mergeCell ref="C62:C63"/>
    <mergeCell ref="D62:D63"/>
    <mergeCell ref="E62:E63"/>
    <mergeCell ref="H11:J13"/>
    <mergeCell ref="C15:C16"/>
    <mergeCell ref="C19:C20"/>
    <mergeCell ref="C21:C22"/>
    <mergeCell ref="A19:A20"/>
    <mergeCell ref="A83:A84"/>
    <mergeCell ref="C83:C84"/>
    <mergeCell ref="A66:A67"/>
    <mergeCell ref="A64:A65"/>
    <mergeCell ref="A47:A48"/>
    <mergeCell ref="A49:A50"/>
    <mergeCell ref="C23:C24"/>
    <mergeCell ref="C25:C26"/>
    <mergeCell ref="C27:C28"/>
    <mergeCell ref="C29:C30"/>
    <mergeCell ref="C31:C32"/>
    <mergeCell ref="C33:C34"/>
    <mergeCell ref="C35:C36"/>
    <mergeCell ref="C37:C38"/>
    <mergeCell ref="C39:C40"/>
    <mergeCell ref="C41:C42"/>
    <mergeCell ref="C47:C48"/>
    <mergeCell ref="C49:C50"/>
    <mergeCell ref="A37:A38"/>
    <mergeCell ref="A39:A40"/>
    <mergeCell ref="A41:A42"/>
    <mergeCell ref="A43:A44"/>
    <mergeCell ref="A73:A74"/>
    <mergeCell ref="C73:C74"/>
  </mergeCells>
  <dataValidations count="1">
    <dataValidation type="whole" allowBlank="1" showInputMessage="1" showErrorMessage="1" sqref="D8:D11 D64:D67" xr:uid="{A0D44E83-CFD5-4B2B-B007-1A6E7B68A39F}">
      <formula1>1</formula1>
      <formula2>40</formula2>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296C8-3A6D-4370-9872-F6FE8AE92FB8}">
  <dimension ref="A1:H45"/>
  <sheetViews>
    <sheetView topLeftCell="A33" zoomScaleNormal="100" workbookViewId="0">
      <selection activeCell="C32" sqref="C32:C39"/>
    </sheetView>
  </sheetViews>
  <sheetFormatPr defaultRowHeight="15" x14ac:dyDescent="0.25"/>
  <cols>
    <col min="1" max="1" width="96.85546875" customWidth="1"/>
    <col min="2" max="2" width="25" customWidth="1"/>
    <col min="3" max="3" width="17.140625" customWidth="1"/>
    <col min="4" max="4" width="16.140625" style="52" customWidth="1"/>
    <col min="5" max="5" width="12.85546875" style="52" customWidth="1"/>
    <col min="6" max="6" width="18.140625" customWidth="1"/>
    <col min="7" max="7" width="19.42578125" customWidth="1"/>
    <col min="8" max="8" width="10.85546875" customWidth="1"/>
    <col min="9" max="9" width="11.28515625" customWidth="1"/>
    <col min="10" max="10" width="11.5703125" customWidth="1"/>
  </cols>
  <sheetData>
    <row r="1" spans="1:8" ht="31.5" customHeight="1" x14ac:dyDescent="0.25">
      <c r="A1" s="207" t="s">
        <v>200</v>
      </c>
      <c r="B1" s="207"/>
      <c r="C1" s="207"/>
      <c r="D1" s="207"/>
      <c r="E1" s="207"/>
      <c r="F1" s="207"/>
      <c r="G1" s="207"/>
    </row>
    <row r="2" spans="1:8" ht="15.75" x14ac:dyDescent="0.25">
      <c r="A2" s="53"/>
      <c r="B2" s="53"/>
      <c r="C2" s="48"/>
      <c r="D2" s="51"/>
      <c r="E2" s="51"/>
    </row>
    <row r="3" spans="1:8" ht="15.75" x14ac:dyDescent="0.25">
      <c r="A3" s="97" t="s">
        <v>136</v>
      </c>
      <c r="C3" s="52"/>
      <c r="D3" s="71"/>
      <c r="E3" s="78"/>
      <c r="F3" s="238"/>
      <c r="G3" s="238"/>
      <c r="H3" s="79"/>
    </row>
    <row r="4" spans="1:8" ht="15.75" x14ac:dyDescent="0.25">
      <c r="A4" s="48"/>
      <c r="F4" s="145"/>
      <c r="G4" s="144"/>
    </row>
    <row r="5" spans="1:8" ht="15.75" x14ac:dyDescent="0.25">
      <c r="A5" s="89" t="s">
        <v>156</v>
      </c>
      <c r="B5" s="193" t="s">
        <v>157</v>
      </c>
      <c r="C5" s="193"/>
      <c r="D5" s="193"/>
      <c r="F5" s="244" t="s">
        <v>137</v>
      </c>
      <c r="G5" s="244"/>
    </row>
    <row r="6" spans="1:8" ht="15.75" x14ac:dyDescent="0.25">
      <c r="A6" s="230" t="s">
        <v>201</v>
      </c>
      <c r="B6" s="231" t="s">
        <v>204</v>
      </c>
      <c r="C6" s="233" t="s">
        <v>135</v>
      </c>
      <c r="D6" s="239" t="s">
        <v>315</v>
      </c>
      <c r="F6" s="102" t="s">
        <v>205</v>
      </c>
      <c r="G6" s="62" t="s">
        <v>163</v>
      </c>
    </row>
    <row r="7" spans="1:8" ht="30" customHeight="1" x14ac:dyDescent="0.25">
      <c r="A7" s="230"/>
      <c r="B7" s="232"/>
      <c r="C7" s="234"/>
      <c r="D7" s="240"/>
      <c r="F7" s="98" t="s">
        <v>143</v>
      </c>
      <c r="G7" s="55">
        <f>D21</f>
        <v>0</v>
      </c>
    </row>
    <row r="8" spans="1:8" ht="47.25" x14ac:dyDescent="0.25">
      <c r="A8" s="50" t="s">
        <v>202</v>
      </c>
      <c r="B8" s="106"/>
      <c r="C8" s="55">
        <v>870</v>
      </c>
      <c r="D8" s="55">
        <f>B8*C8</f>
        <v>0</v>
      </c>
      <c r="F8" s="99" t="s">
        <v>145</v>
      </c>
      <c r="G8" s="55">
        <f>D41</f>
        <v>0</v>
      </c>
    </row>
    <row r="9" spans="1:8" ht="47.25" x14ac:dyDescent="0.25">
      <c r="A9" s="50" t="s">
        <v>203</v>
      </c>
      <c r="B9" s="106"/>
      <c r="C9" s="55">
        <v>435</v>
      </c>
      <c r="D9" s="55">
        <f>B9*C9</f>
        <v>0</v>
      </c>
      <c r="F9" s="100" t="s">
        <v>160</v>
      </c>
      <c r="G9" s="55">
        <f>SUM(G7:G8)</f>
        <v>0</v>
      </c>
    </row>
    <row r="10" spans="1:8" ht="15.75" x14ac:dyDescent="0.25">
      <c r="A10" s="221" t="s">
        <v>272</v>
      </c>
      <c r="B10" s="222"/>
      <c r="C10" s="223"/>
      <c r="D10" s="56">
        <f>SUM(D8:D9)</f>
        <v>0</v>
      </c>
    </row>
    <row r="11" spans="1:8" ht="47.25" customHeight="1" x14ac:dyDescent="0.25">
      <c r="A11" s="133" t="s">
        <v>273</v>
      </c>
      <c r="B11" s="132" t="s">
        <v>204</v>
      </c>
      <c r="C11" s="104" t="s">
        <v>169</v>
      </c>
      <c r="D11" s="128" t="s">
        <v>310</v>
      </c>
      <c r="F11" s="202" t="s">
        <v>320</v>
      </c>
      <c r="G11" s="202"/>
      <c r="H11" s="156"/>
    </row>
    <row r="12" spans="1:8" ht="47.25" x14ac:dyDescent="0.25">
      <c r="A12" s="50" t="s">
        <v>168</v>
      </c>
      <c r="B12" s="134"/>
      <c r="C12" s="188">
        <v>60</v>
      </c>
      <c r="D12" s="55">
        <f t="shared" ref="D12:D19" si="0">B12*C12</f>
        <v>0</v>
      </c>
      <c r="F12" s="202"/>
      <c r="G12" s="202"/>
      <c r="H12" s="156"/>
    </row>
    <row r="13" spans="1:8" ht="47.25" x14ac:dyDescent="0.25">
      <c r="A13" s="50" t="s">
        <v>171</v>
      </c>
      <c r="B13" s="134"/>
      <c r="C13" s="188">
        <v>115</v>
      </c>
      <c r="D13" s="55">
        <f t="shared" si="0"/>
        <v>0</v>
      </c>
      <c r="F13" s="156"/>
      <c r="G13" s="156"/>
      <c r="H13" s="156"/>
    </row>
    <row r="14" spans="1:8" ht="47.25" x14ac:dyDescent="0.25">
      <c r="A14" s="50" t="s">
        <v>172</v>
      </c>
      <c r="B14" s="134"/>
      <c r="C14" s="188">
        <v>100</v>
      </c>
      <c r="D14" s="55">
        <f t="shared" si="0"/>
        <v>0</v>
      </c>
    </row>
    <row r="15" spans="1:8" ht="78.75" x14ac:dyDescent="0.25">
      <c r="A15" s="50" t="s">
        <v>173</v>
      </c>
      <c r="B15" s="134"/>
      <c r="C15" s="188">
        <v>155</v>
      </c>
      <c r="D15" s="55">
        <f t="shared" si="0"/>
        <v>0</v>
      </c>
    </row>
    <row r="16" spans="1:8" ht="78.75" x14ac:dyDescent="0.25">
      <c r="A16" s="50" t="s">
        <v>174</v>
      </c>
      <c r="B16" s="134"/>
      <c r="C16" s="188">
        <v>222</v>
      </c>
      <c r="D16" s="55">
        <f t="shared" si="0"/>
        <v>0</v>
      </c>
    </row>
    <row r="17" spans="1:5" ht="63" x14ac:dyDescent="0.25">
      <c r="A17" s="50" t="s">
        <v>175</v>
      </c>
      <c r="B17" s="134"/>
      <c r="C17" s="188">
        <v>580</v>
      </c>
      <c r="D17" s="55">
        <f t="shared" si="0"/>
        <v>0</v>
      </c>
    </row>
    <row r="18" spans="1:5" ht="47.25" x14ac:dyDescent="0.25">
      <c r="A18" s="50" t="s">
        <v>176</v>
      </c>
      <c r="B18" s="134"/>
      <c r="C18" s="189">
        <v>55</v>
      </c>
      <c r="D18" s="55">
        <f t="shared" si="0"/>
        <v>0</v>
      </c>
    </row>
    <row r="19" spans="1:5" ht="63" x14ac:dyDescent="0.25">
      <c r="A19" s="50" t="s">
        <v>177</v>
      </c>
      <c r="B19" s="134"/>
      <c r="C19" s="189">
        <v>413</v>
      </c>
      <c r="D19" s="55">
        <f t="shared" si="0"/>
        <v>0</v>
      </c>
    </row>
    <row r="20" spans="1:5" ht="15.75" x14ac:dyDescent="0.25">
      <c r="A20" s="213" t="s">
        <v>274</v>
      </c>
      <c r="B20" s="214"/>
      <c r="C20" s="215"/>
      <c r="D20" s="56">
        <f>SUM(D12:D19)</f>
        <v>0</v>
      </c>
    </row>
    <row r="21" spans="1:5" x14ac:dyDescent="0.25">
      <c r="A21" s="241" t="s">
        <v>275</v>
      </c>
      <c r="B21" s="242"/>
      <c r="C21" s="243"/>
      <c r="D21" s="142">
        <f>D10+D20</f>
        <v>0</v>
      </c>
      <c r="E21"/>
    </row>
    <row r="22" spans="1:5" ht="15.75" x14ac:dyDescent="0.25">
      <c r="A22" s="97"/>
      <c r="B22" s="53"/>
      <c r="C22" s="48"/>
      <c r="D22" s="51"/>
    </row>
    <row r="23" spans="1:5" ht="78" customHeight="1" x14ac:dyDescent="0.25">
      <c r="A23" s="210" t="s">
        <v>276</v>
      </c>
      <c r="B23" s="210"/>
      <c r="C23" s="210"/>
      <c r="D23" s="210"/>
    </row>
    <row r="25" spans="1:5" ht="15.75" x14ac:dyDescent="0.25">
      <c r="A25" s="89" t="s">
        <v>156</v>
      </c>
      <c r="B25" s="193" t="s">
        <v>159</v>
      </c>
      <c r="C25" s="193"/>
      <c r="D25" s="193"/>
    </row>
    <row r="26" spans="1:5" x14ac:dyDescent="0.25">
      <c r="A26" s="230" t="s">
        <v>201</v>
      </c>
      <c r="B26" s="231" t="s">
        <v>204</v>
      </c>
      <c r="C26" s="233" t="s">
        <v>135</v>
      </c>
      <c r="D26" s="239" t="s">
        <v>315</v>
      </c>
    </row>
    <row r="27" spans="1:5" x14ac:dyDescent="0.25">
      <c r="A27" s="230"/>
      <c r="B27" s="232"/>
      <c r="C27" s="234"/>
      <c r="D27" s="240"/>
    </row>
    <row r="28" spans="1:5" ht="47.25" x14ac:dyDescent="0.25">
      <c r="A28" s="50" t="s">
        <v>202</v>
      </c>
      <c r="B28" s="106"/>
      <c r="C28" s="55">
        <v>870</v>
      </c>
      <c r="D28" s="55">
        <f>B28*C28</f>
        <v>0</v>
      </c>
    </row>
    <row r="29" spans="1:5" ht="47.25" x14ac:dyDescent="0.25">
      <c r="A29" s="50" t="s">
        <v>203</v>
      </c>
      <c r="B29" s="106"/>
      <c r="C29" s="55">
        <v>435</v>
      </c>
      <c r="D29" s="55">
        <f>B29*C29</f>
        <v>0</v>
      </c>
    </row>
    <row r="30" spans="1:5" ht="15.75" x14ac:dyDescent="0.25">
      <c r="A30" s="221" t="s">
        <v>277</v>
      </c>
      <c r="B30" s="222"/>
      <c r="C30" s="223"/>
      <c r="D30" s="56">
        <f>SUM(D28:D29)</f>
        <v>0</v>
      </c>
    </row>
    <row r="31" spans="1:5" ht="47.25" x14ac:dyDescent="0.25">
      <c r="A31" s="133" t="s">
        <v>273</v>
      </c>
      <c r="B31" s="132" t="s">
        <v>204</v>
      </c>
      <c r="C31" s="104" t="s">
        <v>169</v>
      </c>
      <c r="D31" s="128" t="s">
        <v>310</v>
      </c>
    </row>
    <row r="32" spans="1:5" ht="47.25" x14ac:dyDescent="0.25">
      <c r="A32" s="50" t="s">
        <v>168</v>
      </c>
      <c r="B32" s="134"/>
      <c r="C32" s="188">
        <v>60</v>
      </c>
      <c r="D32" s="55">
        <f t="shared" ref="D32:D39" si="1">B32*C32</f>
        <v>0</v>
      </c>
    </row>
    <row r="33" spans="1:4" ht="47.25" x14ac:dyDescent="0.25">
      <c r="A33" s="50" t="s">
        <v>171</v>
      </c>
      <c r="B33" s="134"/>
      <c r="C33" s="188">
        <v>115</v>
      </c>
      <c r="D33" s="55">
        <f t="shared" si="1"/>
        <v>0</v>
      </c>
    </row>
    <row r="34" spans="1:4" ht="47.25" x14ac:dyDescent="0.25">
      <c r="A34" s="50" t="s">
        <v>172</v>
      </c>
      <c r="B34" s="134"/>
      <c r="C34" s="188">
        <v>100</v>
      </c>
      <c r="D34" s="55">
        <f t="shared" si="1"/>
        <v>0</v>
      </c>
    </row>
    <row r="35" spans="1:4" ht="78.75" x14ac:dyDescent="0.25">
      <c r="A35" s="50" t="s">
        <v>173</v>
      </c>
      <c r="B35" s="134"/>
      <c r="C35" s="188">
        <v>155</v>
      </c>
      <c r="D35" s="55">
        <f t="shared" si="1"/>
        <v>0</v>
      </c>
    </row>
    <row r="36" spans="1:4" ht="78.75" x14ac:dyDescent="0.25">
      <c r="A36" s="50" t="s">
        <v>174</v>
      </c>
      <c r="B36" s="134"/>
      <c r="C36" s="188">
        <v>222</v>
      </c>
      <c r="D36" s="55">
        <f t="shared" si="1"/>
        <v>0</v>
      </c>
    </row>
    <row r="37" spans="1:4" ht="63" x14ac:dyDescent="0.25">
      <c r="A37" s="50" t="s">
        <v>175</v>
      </c>
      <c r="B37" s="134"/>
      <c r="C37" s="188">
        <v>580</v>
      </c>
      <c r="D37" s="55">
        <f t="shared" si="1"/>
        <v>0</v>
      </c>
    </row>
    <row r="38" spans="1:4" ht="47.25" x14ac:dyDescent="0.25">
      <c r="A38" s="50" t="s">
        <v>176</v>
      </c>
      <c r="B38" s="134"/>
      <c r="C38" s="189">
        <v>55</v>
      </c>
      <c r="D38" s="55">
        <f t="shared" si="1"/>
        <v>0</v>
      </c>
    </row>
    <row r="39" spans="1:4" ht="63" x14ac:dyDescent="0.25">
      <c r="A39" s="50" t="s">
        <v>177</v>
      </c>
      <c r="B39" s="134"/>
      <c r="C39" s="189">
        <v>413</v>
      </c>
      <c r="D39" s="55">
        <f t="shared" si="1"/>
        <v>0</v>
      </c>
    </row>
    <row r="40" spans="1:4" ht="15.75" x14ac:dyDescent="0.25">
      <c r="A40" s="213" t="s">
        <v>278</v>
      </c>
      <c r="B40" s="214"/>
      <c r="C40" s="215"/>
      <c r="D40" s="56">
        <f>SUM(D32:D39)</f>
        <v>0</v>
      </c>
    </row>
    <row r="41" spans="1:4" x14ac:dyDescent="0.25">
      <c r="A41" s="241" t="s">
        <v>279</v>
      </c>
      <c r="B41" s="242"/>
      <c r="C41" s="243"/>
      <c r="D41" s="142">
        <f>D30+D40</f>
        <v>0</v>
      </c>
    </row>
    <row r="43" spans="1:4" ht="75.75" customHeight="1" x14ac:dyDescent="0.25">
      <c r="A43" s="210" t="s">
        <v>276</v>
      </c>
      <c r="B43" s="210"/>
      <c r="C43" s="210"/>
      <c r="D43" s="210"/>
    </row>
    <row r="45" spans="1:4" ht="15.75" x14ac:dyDescent="0.25">
      <c r="A45" s="148" t="s">
        <v>146</v>
      </c>
    </row>
  </sheetData>
  <mergeCells count="22">
    <mergeCell ref="A30:C30"/>
    <mergeCell ref="A40:C40"/>
    <mergeCell ref="A41:C41"/>
    <mergeCell ref="A43:D43"/>
    <mergeCell ref="F5:G5"/>
    <mergeCell ref="B25:D25"/>
    <mergeCell ref="A26:A27"/>
    <mergeCell ref="B26:B27"/>
    <mergeCell ref="C26:C27"/>
    <mergeCell ref="D26:D27"/>
    <mergeCell ref="A21:C21"/>
    <mergeCell ref="A10:C10"/>
    <mergeCell ref="A23:D23"/>
    <mergeCell ref="A20:C20"/>
    <mergeCell ref="F11:G12"/>
    <mergeCell ref="A1:G1"/>
    <mergeCell ref="F3:G3"/>
    <mergeCell ref="B5:D5"/>
    <mergeCell ref="A6:A7"/>
    <mergeCell ref="B6:B7"/>
    <mergeCell ref="C6:C7"/>
    <mergeCell ref="D6:D7"/>
  </mergeCells>
  <phoneticPr fontId="14"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36AE4-87A4-40CD-B250-FDE131979A71}">
  <dimension ref="A1:I20"/>
  <sheetViews>
    <sheetView topLeftCell="A7" zoomScale="120" zoomScaleNormal="120" workbookViewId="0">
      <selection activeCell="D20" sqref="D20"/>
    </sheetView>
  </sheetViews>
  <sheetFormatPr defaultRowHeight="15" x14ac:dyDescent="0.25"/>
  <cols>
    <col min="1" max="1" width="47.140625" customWidth="1"/>
    <col min="2" max="2" width="27" customWidth="1"/>
    <col min="3" max="3" width="34.7109375" customWidth="1"/>
    <col min="4" max="4" width="13" customWidth="1"/>
    <col min="5" max="5" width="20.28515625" style="52" customWidth="1"/>
    <col min="6" max="6" width="21.7109375" style="52" customWidth="1"/>
    <col min="7" max="7" width="16.140625" customWidth="1"/>
    <col min="8" max="8" width="11.5703125" customWidth="1"/>
    <col min="9" max="9" width="13.140625" customWidth="1"/>
  </cols>
  <sheetData>
    <row r="1" spans="1:7" ht="15.75" x14ac:dyDescent="0.25">
      <c r="A1" s="245" t="s">
        <v>281</v>
      </c>
      <c r="B1" s="245"/>
      <c r="C1" s="245"/>
      <c r="D1" s="245"/>
      <c r="E1" s="245"/>
      <c r="F1" s="245"/>
      <c r="G1" s="48"/>
    </row>
    <row r="2" spans="1:7" ht="15.75" x14ac:dyDescent="0.25">
      <c r="B2" s="53"/>
      <c r="C2" s="48"/>
      <c r="D2" s="48"/>
      <c r="E2" s="51"/>
      <c r="F2" s="51"/>
      <c r="G2" s="48"/>
    </row>
    <row r="3" spans="1:7" ht="15.75" x14ac:dyDescent="0.25">
      <c r="A3" s="245" t="s">
        <v>206</v>
      </c>
      <c r="B3" s="245"/>
      <c r="C3" s="245"/>
      <c r="D3" s="245"/>
      <c r="E3" s="245"/>
      <c r="F3" s="245"/>
      <c r="G3" s="48"/>
    </row>
    <row r="4" spans="1:7" ht="15.75" x14ac:dyDescent="0.25">
      <c r="A4" s="99" t="s">
        <v>207</v>
      </c>
      <c r="B4" s="100" t="s">
        <v>208</v>
      </c>
      <c r="C4" s="48"/>
      <c r="D4" s="48"/>
      <c r="E4" s="51"/>
      <c r="F4" s="51"/>
      <c r="G4" s="48"/>
    </row>
    <row r="5" spans="1:7" ht="15.75" x14ac:dyDescent="0.25">
      <c r="A5" s="116" t="s">
        <v>210</v>
      </c>
      <c r="B5" s="151">
        <v>0.12</v>
      </c>
      <c r="C5" s="48"/>
      <c r="D5" s="48"/>
      <c r="E5" s="51"/>
      <c r="F5" s="51"/>
      <c r="G5" s="48"/>
    </row>
    <row r="6" spans="1:7" ht="15.75" x14ac:dyDescent="0.25">
      <c r="A6" s="9" t="s">
        <v>209</v>
      </c>
      <c r="B6" s="151">
        <v>0.11</v>
      </c>
      <c r="C6" s="48"/>
      <c r="D6" s="48"/>
      <c r="E6" s="51"/>
      <c r="F6" s="51"/>
      <c r="G6" s="48"/>
    </row>
    <row r="7" spans="1:7" ht="15.75" x14ac:dyDescent="0.25">
      <c r="B7" s="115"/>
      <c r="C7" s="48"/>
      <c r="D7" s="48"/>
      <c r="E7" s="51"/>
      <c r="F7" s="51"/>
      <c r="G7" s="48"/>
    </row>
    <row r="8" spans="1:7" ht="15.75" x14ac:dyDescent="0.25">
      <c r="A8" s="97" t="s">
        <v>136</v>
      </c>
      <c r="B8" s="49"/>
      <c r="C8" s="49"/>
      <c r="D8" s="49"/>
      <c r="E8" s="51"/>
      <c r="F8" s="51"/>
      <c r="G8" s="48"/>
    </row>
    <row r="9" spans="1:7" ht="33" customHeight="1" x14ac:dyDescent="0.25">
      <c r="A9" s="48"/>
      <c r="B9" s="48"/>
      <c r="C9" s="48"/>
      <c r="D9" s="48"/>
      <c r="E9" s="247" t="s">
        <v>212</v>
      </c>
      <c r="F9" s="248"/>
      <c r="G9" s="249"/>
    </row>
    <row r="10" spans="1:7" ht="15.75" x14ac:dyDescent="0.25">
      <c r="A10" s="246" t="s">
        <v>211</v>
      </c>
      <c r="B10" s="246"/>
      <c r="C10" s="56">
        <f>'Дейност 1'!G11+'Поддейност 2.1'!H8+'Поддейност 2.2'!G9+'Дейност 3'!I9+'Дейност 4'!G9</f>
        <v>0</v>
      </c>
      <c r="D10" s="85"/>
      <c r="E10" s="57" t="s">
        <v>144</v>
      </c>
      <c r="F10" s="152" t="s">
        <v>145</v>
      </c>
      <c r="G10" s="152" t="s">
        <v>7</v>
      </c>
    </row>
    <row r="11" spans="1:7" ht="15.75" x14ac:dyDescent="0.25">
      <c r="A11" s="246" t="s">
        <v>316</v>
      </c>
      <c r="B11" s="246"/>
      <c r="C11" s="136">
        <f>ROUND(C10*B5,2)</f>
        <v>0</v>
      </c>
      <c r="D11" s="85"/>
      <c r="E11" s="118"/>
      <c r="F11" s="119"/>
      <c r="G11" s="119"/>
    </row>
    <row r="12" spans="1:7" ht="15.75" x14ac:dyDescent="0.25">
      <c r="A12" s="251" t="s">
        <v>280</v>
      </c>
      <c r="B12" s="252"/>
      <c r="C12" s="146"/>
      <c r="D12" s="85"/>
    </row>
    <row r="13" spans="1:7" ht="15.75" x14ac:dyDescent="0.25">
      <c r="A13" s="246" t="s">
        <v>317</v>
      </c>
      <c r="B13" s="246"/>
      <c r="C13" s="136">
        <f>ROUND(C10*B6,2)</f>
        <v>0</v>
      </c>
      <c r="D13" s="85"/>
      <c r="E13" s="82" t="s">
        <v>284</v>
      </c>
    </row>
    <row r="14" spans="1:7" ht="15.75" x14ac:dyDescent="0.25">
      <c r="A14" s="250" t="s">
        <v>213</v>
      </c>
      <c r="B14" s="250"/>
      <c r="C14" s="56">
        <f>C10+C11</f>
        <v>0</v>
      </c>
      <c r="D14" s="85"/>
    </row>
    <row r="15" spans="1:7" ht="15.75" x14ac:dyDescent="0.25">
      <c r="A15" s="250" t="s">
        <v>214</v>
      </c>
      <c r="B15" s="250"/>
      <c r="C15" s="56">
        <f>C10+C13</f>
        <v>0</v>
      </c>
      <c r="D15" s="85"/>
    </row>
    <row r="16" spans="1:7" x14ac:dyDescent="0.25">
      <c r="A16" s="68"/>
      <c r="B16" s="68"/>
      <c r="C16" s="117"/>
      <c r="D16" s="117"/>
    </row>
    <row r="17" spans="1:9" x14ac:dyDescent="0.25">
      <c r="A17" s="147" t="s">
        <v>283</v>
      </c>
      <c r="B17" s="68"/>
      <c r="C17" s="117"/>
      <c r="D17" s="117"/>
      <c r="E17" s="149"/>
      <c r="F17" s="149"/>
      <c r="G17" s="149"/>
      <c r="H17" s="149"/>
    </row>
    <row r="18" spans="1:9" ht="119.25" customHeight="1" x14ac:dyDescent="0.25">
      <c r="A18" s="236" t="s">
        <v>282</v>
      </c>
      <c r="B18" s="236"/>
      <c r="C18" s="236"/>
      <c r="D18" s="236"/>
      <c r="E18" s="236"/>
      <c r="F18" s="236"/>
      <c r="G18" s="110"/>
      <c r="H18" s="110"/>
      <c r="I18" s="149"/>
    </row>
    <row r="19" spans="1:9" ht="63.6" customHeight="1" x14ac:dyDescent="0.25">
      <c r="A19" s="236" t="s">
        <v>321</v>
      </c>
      <c r="B19" s="236"/>
      <c r="C19" s="236"/>
      <c r="D19" s="236"/>
      <c r="E19" s="236"/>
      <c r="F19" s="236"/>
      <c r="G19" s="110"/>
      <c r="H19" s="110"/>
      <c r="I19" s="110"/>
    </row>
    <row r="20" spans="1:9" ht="18" customHeight="1" x14ac:dyDescent="0.25">
      <c r="A20" s="110"/>
      <c r="B20" s="110"/>
      <c r="C20" s="110"/>
      <c r="D20" s="110"/>
    </row>
  </sheetData>
  <mergeCells count="11">
    <mergeCell ref="A18:F18"/>
    <mergeCell ref="A19:F19"/>
    <mergeCell ref="A1:F1"/>
    <mergeCell ref="A13:B13"/>
    <mergeCell ref="A3:F3"/>
    <mergeCell ref="E9:G9"/>
    <mergeCell ref="A14:B14"/>
    <mergeCell ref="A15:B15"/>
    <mergeCell ref="A10:B10"/>
    <mergeCell ref="A11:B11"/>
    <mergeCell ref="A12:B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836D0-5F7A-4E57-A5D2-D4909037B654}">
  <dimension ref="A1:G27"/>
  <sheetViews>
    <sheetView topLeftCell="A4" zoomScaleNormal="100" workbookViewId="0">
      <selection activeCell="E11" sqref="E11"/>
    </sheetView>
  </sheetViews>
  <sheetFormatPr defaultRowHeight="15" x14ac:dyDescent="0.25"/>
  <cols>
    <col min="1" max="1" width="54" customWidth="1"/>
    <col min="2" max="2" width="18.85546875" customWidth="1"/>
    <col min="3" max="3" width="20.140625" customWidth="1"/>
    <col min="4" max="4" width="21" style="52" customWidth="1"/>
    <col min="5" max="5" width="53.140625" style="52" customWidth="1"/>
    <col min="6" max="6" width="17.28515625" customWidth="1"/>
    <col min="7" max="7" width="12.42578125" customWidth="1"/>
    <col min="8" max="8" width="10.85546875" customWidth="1"/>
    <col min="9" max="9" width="11.28515625" customWidth="1"/>
    <col min="10" max="10" width="11.5703125" customWidth="1"/>
  </cols>
  <sheetData>
    <row r="1" spans="1:7" ht="31.5" customHeight="1" x14ac:dyDescent="0.25">
      <c r="A1" s="207" t="s">
        <v>322</v>
      </c>
      <c r="B1" s="207"/>
      <c r="C1" s="207"/>
      <c r="D1" s="207"/>
      <c r="E1"/>
      <c r="F1" s="48"/>
      <c r="G1" s="48"/>
    </row>
    <row r="2" spans="1:7" ht="15.75" x14ac:dyDescent="0.25">
      <c r="A2" s="82"/>
      <c r="B2" s="53"/>
      <c r="C2" s="48"/>
      <c r="D2"/>
      <c r="E2"/>
    </row>
    <row r="3" spans="1:7" ht="34.15" customHeight="1" x14ac:dyDescent="0.25">
      <c r="A3" s="210" t="s">
        <v>299</v>
      </c>
      <c r="B3" s="210"/>
      <c r="C3" s="210"/>
      <c r="D3" s="210"/>
      <c r="E3" s="210"/>
    </row>
    <row r="4" spans="1:7" ht="33" customHeight="1" x14ac:dyDescent="0.25">
      <c r="A4" s="210" t="s">
        <v>300</v>
      </c>
      <c r="B4" s="210"/>
      <c r="C4" s="210"/>
      <c r="D4" s="210"/>
      <c r="E4" s="210"/>
    </row>
    <row r="5" spans="1:7" ht="33" customHeight="1" x14ac:dyDescent="0.25">
      <c r="A5" s="210" t="s">
        <v>288</v>
      </c>
      <c r="B5" s="210"/>
      <c r="C5" s="210"/>
      <c r="D5" s="210"/>
      <c r="E5" s="210"/>
    </row>
    <row r="6" spans="1:7" ht="15.75" x14ac:dyDescent="0.25">
      <c r="A6" s="53"/>
      <c r="B6" s="53"/>
      <c r="C6" s="48"/>
      <c r="D6" s="51"/>
      <c r="E6" s="51"/>
    </row>
    <row r="7" spans="1:7" ht="43.5" customHeight="1" x14ac:dyDescent="0.25">
      <c r="A7" s="63" t="s">
        <v>215</v>
      </c>
      <c r="B7" s="62" t="s">
        <v>7</v>
      </c>
      <c r="C7" s="61" t="s">
        <v>138</v>
      </c>
      <c r="D7" s="61" t="s">
        <v>139</v>
      </c>
      <c r="F7" s="48"/>
    </row>
    <row r="8" spans="1:7" ht="15.75" x14ac:dyDescent="0.25">
      <c r="A8" s="58" t="s">
        <v>289</v>
      </c>
      <c r="B8" s="76"/>
      <c r="C8" s="75"/>
      <c r="D8" s="75"/>
      <c r="E8" s="80"/>
    </row>
    <row r="9" spans="1:7" ht="15.75" x14ac:dyDescent="0.25">
      <c r="A9" s="58" t="s">
        <v>295</v>
      </c>
      <c r="B9" s="76"/>
      <c r="C9" s="75"/>
      <c r="D9" s="75"/>
      <c r="E9" s="80"/>
    </row>
    <row r="10" spans="1:7" ht="15.75" x14ac:dyDescent="0.25">
      <c r="A10" s="58" t="s">
        <v>296</v>
      </c>
      <c r="B10" s="76"/>
      <c r="C10" s="75"/>
      <c r="D10" s="75"/>
      <c r="E10" s="80"/>
    </row>
    <row r="11" spans="1:7" ht="15.75" x14ac:dyDescent="0.25">
      <c r="A11" s="58" t="s">
        <v>297</v>
      </c>
      <c r="B11" s="76"/>
      <c r="C11" s="75"/>
      <c r="D11" s="75"/>
      <c r="E11" s="80"/>
    </row>
    <row r="12" spans="1:7" ht="15.75" x14ac:dyDescent="0.25">
      <c r="A12" s="58" t="s">
        <v>298</v>
      </c>
      <c r="B12" s="76"/>
      <c r="C12" s="75"/>
      <c r="D12" s="75"/>
      <c r="E12" s="80"/>
    </row>
    <row r="13" spans="1:7" ht="15.75" x14ac:dyDescent="0.25">
      <c r="A13" s="58" t="s">
        <v>291</v>
      </c>
      <c r="B13" s="76"/>
      <c r="C13" s="75"/>
      <c r="D13" s="75"/>
      <c r="E13" s="80"/>
    </row>
    <row r="14" spans="1:7" ht="15.75" x14ac:dyDescent="0.25">
      <c r="A14" s="59" t="s">
        <v>292</v>
      </c>
      <c r="B14" s="76"/>
      <c r="C14" s="75"/>
      <c r="D14" s="75"/>
      <c r="E14" s="71"/>
    </row>
    <row r="15" spans="1:7" ht="15.75" x14ac:dyDescent="0.25">
      <c r="A15" s="124" t="s">
        <v>218</v>
      </c>
      <c r="B15" s="158">
        <f>SUM(B8:B14)</f>
        <v>0</v>
      </c>
      <c r="C15" s="157">
        <f>SUM(C8:C14)</f>
        <v>0</v>
      </c>
      <c r="D15" s="157">
        <f>SUM(D8:D14)</f>
        <v>0</v>
      </c>
    </row>
    <row r="16" spans="1:7" x14ac:dyDescent="0.25">
      <c r="D16" s="81"/>
    </row>
    <row r="17" spans="1:6" ht="48.75" customHeight="1" x14ac:dyDescent="0.25">
      <c r="A17" s="63" t="s">
        <v>216</v>
      </c>
      <c r="B17" s="62" t="s">
        <v>7</v>
      </c>
      <c r="C17" s="61" t="s">
        <v>138</v>
      </c>
      <c r="D17" s="61" t="s">
        <v>139</v>
      </c>
      <c r="F17" s="48"/>
    </row>
    <row r="18" spans="1:6" ht="15.75" x14ac:dyDescent="0.25">
      <c r="A18" s="58" t="s">
        <v>290</v>
      </c>
      <c r="B18" s="76"/>
      <c r="C18" s="75"/>
      <c r="D18" s="75"/>
      <c r="E18" s="80"/>
    </row>
    <row r="19" spans="1:6" ht="15.75" x14ac:dyDescent="0.25">
      <c r="A19" s="58" t="s">
        <v>301</v>
      </c>
      <c r="B19" s="76"/>
      <c r="C19" s="75"/>
      <c r="D19" s="75"/>
      <c r="E19" s="80"/>
    </row>
    <row r="20" spans="1:6" ht="15.75" x14ac:dyDescent="0.25">
      <c r="A20" s="58" t="s">
        <v>302</v>
      </c>
      <c r="B20" s="76"/>
      <c r="C20" s="75"/>
      <c r="D20" s="75"/>
      <c r="E20" s="80"/>
    </row>
    <row r="21" spans="1:6" ht="15.75" x14ac:dyDescent="0.25">
      <c r="A21" s="58" t="s">
        <v>303</v>
      </c>
      <c r="B21" s="76"/>
      <c r="C21" s="75"/>
      <c r="D21" s="75"/>
      <c r="E21" s="80"/>
    </row>
    <row r="22" spans="1:6" ht="15.75" x14ac:dyDescent="0.25">
      <c r="A22" s="58" t="s">
        <v>304</v>
      </c>
      <c r="B22" s="76"/>
      <c r="C22" s="75"/>
      <c r="D22" s="75"/>
      <c r="E22" s="80"/>
    </row>
    <row r="23" spans="1:6" ht="15.75" x14ac:dyDescent="0.25">
      <c r="A23" s="58" t="s">
        <v>293</v>
      </c>
      <c r="B23" s="76"/>
      <c r="C23" s="75"/>
      <c r="D23" s="75"/>
      <c r="E23" s="80"/>
    </row>
    <row r="24" spans="1:6" ht="15.75" x14ac:dyDescent="0.25">
      <c r="A24" s="59" t="s">
        <v>294</v>
      </c>
      <c r="B24" s="60"/>
      <c r="C24" s="75"/>
      <c r="D24" s="75"/>
      <c r="E24" s="71"/>
    </row>
    <row r="25" spans="1:6" ht="15.75" x14ac:dyDescent="0.25">
      <c r="A25" s="124" t="s">
        <v>218</v>
      </c>
      <c r="B25" s="36">
        <f>SUM(B18:B24)</f>
        <v>0</v>
      </c>
      <c r="C25" s="157">
        <f>SUM(C18:C24)</f>
        <v>0</v>
      </c>
      <c r="D25" s="157">
        <f>SUM(D18:D24)</f>
        <v>0</v>
      </c>
    </row>
    <row r="26" spans="1:6" x14ac:dyDescent="0.25">
      <c r="D26" s="81"/>
    </row>
    <row r="27" spans="1:6" x14ac:dyDescent="0.25">
      <c r="A27" s="82" t="s">
        <v>285</v>
      </c>
    </row>
  </sheetData>
  <mergeCells count="4">
    <mergeCell ref="A1:D1"/>
    <mergeCell ref="A4:E4"/>
    <mergeCell ref="A5:E5"/>
    <mergeCell ref="A3:E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D8812-5A44-4EA4-9738-6D59A35BE44E}">
  <dimension ref="A2:I59"/>
  <sheetViews>
    <sheetView tabSelected="1" topLeftCell="A43" workbookViewId="0">
      <selection activeCell="F51" sqref="F51"/>
    </sheetView>
  </sheetViews>
  <sheetFormatPr defaultRowHeight="15" x14ac:dyDescent="0.25"/>
  <cols>
    <col min="1" max="1" width="105" customWidth="1"/>
    <col min="2" max="2" width="16" style="68" customWidth="1"/>
    <col min="3" max="3" width="26.7109375" style="68" customWidth="1"/>
    <col min="4" max="4" width="23.5703125" style="68" customWidth="1"/>
    <col min="5" max="5" width="8.42578125" style="68" customWidth="1"/>
    <col min="6" max="6" width="19.85546875" customWidth="1"/>
    <col min="7" max="7" width="19.42578125" customWidth="1"/>
    <col min="8" max="8" width="19.5703125" customWidth="1"/>
    <col min="9" max="9" width="8.7109375" customWidth="1"/>
    <col min="10" max="10" width="11" bestFit="1" customWidth="1"/>
  </cols>
  <sheetData>
    <row r="2" spans="1:9" ht="15.6" customHeight="1" x14ac:dyDescent="0.25">
      <c r="A2" s="253" t="s">
        <v>350</v>
      </c>
      <c r="B2" s="253"/>
      <c r="C2" s="254" t="s">
        <v>349</v>
      </c>
      <c r="D2" s="254"/>
      <c r="E2" s="123"/>
      <c r="F2" s="247" t="s">
        <v>306</v>
      </c>
      <c r="G2" s="248"/>
      <c r="H2" s="249"/>
    </row>
    <row r="3" spans="1:9" ht="45" customHeight="1" x14ac:dyDescent="0.25">
      <c r="A3" s="64" t="s">
        <v>142</v>
      </c>
      <c r="B3" s="171"/>
      <c r="C3" s="254"/>
      <c r="D3" s="254"/>
      <c r="E3" s="120"/>
      <c r="F3" s="57" t="s">
        <v>144</v>
      </c>
      <c r="G3" s="152" t="s">
        <v>145</v>
      </c>
      <c r="H3" s="152" t="s">
        <v>7</v>
      </c>
    </row>
    <row r="4" spans="1:9" x14ac:dyDescent="0.25">
      <c r="A4" s="65" t="s">
        <v>336</v>
      </c>
      <c r="B4" s="172">
        <f>SUM(B5:B8)</f>
        <v>0</v>
      </c>
      <c r="C4" s="178" t="s">
        <v>351</v>
      </c>
      <c r="D4" s="178" t="s">
        <v>352</v>
      </c>
      <c r="E4" s="120"/>
      <c r="F4" s="118"/>
      <c r="G4" s="119"/>
      <c r="H4" s="119"/>
      <c r="I4" s="72"/>
    </row>
    <row r="5" spans="1:9" x14ac:dyDescent="0.25">
      <c r="A5" s="169" t="s">
        <v>337</v>
      </c>
      <c r="B5" s="173">
        <f>'Дейност 1'!D12</f>
        <v>0</v>
      </c>
      <c r="C5" s="179" t="s">
        <v>353</v>
      </c>
      <c r="D5" s="179" t="s">
        <v>382</v>
      </c>
      <c r="E5" s="121"/>
      <c r="F5" s="66"/>
      <c r="G5" s="66"/>
      <c r="H5" s="66"/>
      <c r="I5" s="66"/>
    </row>
    <row r="6" spans="1:9" s="66" customFormat="1" x14ac:dyDescent="0.25">
      <c r="A6" s="169" t="s">
        <v>338</v>
      </c>
      <c r="B6" s="173">
        <f>'Дейност 1'!D13</f>
        <v>0</v>
      </c>
      <c r="C6" s="179" t="s">
        <v>353</v>
      </c>
      <c r="D6" s="179" t="s">
        <v>382</v>
      </c>
      <c r="E6" s="121"/>
      <c r="F6" s="82" t="s">
        <v>318</v>
      </c>
    </row>
    <row r="7" spans="1:9" s="66" customFormat="1" x14ac:dyDescent="0.25">
      <c r="A7" s="169" t="s">
        <v>339</v>
      </c>
      <c r="B7" s="173">
        <f>'Дейност 1'!D47</f>
        <v>0</v>
      </c>
      <c r="C7" s="179" t="s">
        <v>353</v>
      </c>
      <c r="D7" s="179" t="s">
        <v>382</v>
      </c>
      <c r="E7" s="121"/>
      <c r="F7" s="82" t="s">
        <v>284</v>
      </c>
    </row>
    <row r="8" spans="1:9" s="66" customFormat="1" x14ac:dyDescent="0.25">
      <c r="A8" s="169" t="s">
        <v>340</v>
      </c>
      <c r="B8" s="173">
        <f>'Дейност 1'!D48</f>
        <v>0</v>
      </c>
      <c r="C8" s="179" t="s">
        <v>353</v>
      </c>
      <c r="D8" s="179" t="s">
        <v>382</v>
      </c>
      <c r="E8" s="121"/>
      <c r="F8"/>
      <c r="G8"/>
      <c r="H8"/>
      <c r="I8"/>
    </row>
    <row r="9" spans="1:9" s="66" customFormat="1" x14ac:dyDescent="0.25">
      <c r="A9" s="65" t="s">
        <v>341</v>
      </c>
      <c r="B9" s="181">
        <f>SUM(B10:B13)</f>
        <v>0</v>
      </c>
      <c r="C9" s="179"/>
      <c r="D9" s="179"/>
      <c r="E9" s="121"/>
      <c r="F9"/>
      <c r="G9"/>
      <c r="H9"/>
      <c r="I9"/>
    </row>
    <row r="10" spans="1:9" x14ac:dyDescent="0.25">
      <c r="A10" s="169" t="s">
        <v>342</v>
      </c>
      <c r="B10" s="173">
        <f>'Дейност 1'!D33</f>
        <v>0</v>
      </c>
      <c r="C10" s="179" t="s">
        <v>353</v>
      </c>
      <c r="D10" s="179" t="s">
        <v>382</v>
      </c>
      <c r="E10" s="121"/>
    </row>
    <row r="11" spans="1:9" x14ac:dyDescent="0.25">
      <c r="A11" s="169" t="s">
        <v>343</v>
      </c>
      <c r="B11" s="173">
        <f>'Дейност 1'!D34</f>
        <v>0</v>
      </c>
      <c r="C11" s="179" t="s">
        <v>353</v>
      </c>
      <c r="D11" s="179" t="s">
        <v>382</v>
      </c>
      <c r="E11" s="121"/>
      <c r="G11" s="72"/>
      <c r="H11" s="72"/>
    </row>
    <row r="12" spans="1:9" x14ac:dyDescent="0.25">
      <c r="A12" s="169" t="s">
        <v>344</v>
      </c>
      <c r="B12" s="173">
        <f>'Дейност 1'!D68</f>
        <v>0</v>
      </c>
      <c r="C12" s="179" t="s">
        <v>353</v>
      </c>
      <c r="D12" s="179" t="s">
        <v>382</v>
      </c>
      <c r="E12" s="121"/>
    </row>
    <row r="13" spans="1:9" x14ac:dyDescent="0.25">
      <c r="A13" s="169" t="s">
        <v>345</v>
      </c>
      <c r="B13" s="173">
        <f>'Дейност 1'!D69</f>
        <v>0</v>
      </c>
      <c r="C13" s="179" t="s">
        <v>353</v>
      </c>
      <c r="D13" s="179" t="s">
        <v>382</v>
      </c>
      <c r="E13" s="121"/>
    </row>
    <row r="14" spans="1:9" ht="30" x14ac:dyDescent="0.25">
      <c r="A14" s="65" t="s">
        <v>346</v>
      </c>
      <c r="B14" s="181">
        <f>SUM(B15:B16)</f>
        <v>0</v>
      </c>
      <c r="C14" s="185"/>
      <c r="D14" s="185"/>
      <c r="E14" s="121"/>
    </row>
    <row r="15" spans="1:9" ht="30" x14ac:dyDescent="0.25">
      <c r="A15" s="83" t="s">
        <v>347</v>
      </c>
      <c r="B15" s="173">
        <f>'Поддейност 2.1'!E8</f>
        <v>0</v>
      </c>
      <c r="C15" s="179" t="s">
        <v>380</v>
      </c>
      <c r="D15" s="179" t="s">
        <v>383</v>
      </c>
      <c r="E15" s="121"/>
    </row>
    <row r="16" spans="1:9" ht="30" x14ac:dyDescent="0.25">
      <c r="A16" s="83" t="s">
        <v>348</v>
      </c>
      <c r="B16" s="173">
        <f>'Поддейност 2.1'!E28</f>
        <v>0</v>
      </c>
      <c r="C16" s="179" t="s">
        <v>380</v>
      </c>
      <c r="D16" s="179" t="s">
        <v>383</v>
      </c>
      <c r="E16" s="121"/>
    </row>
    <row r="17" spans="1:5" ht="30" x14ac:dyDescent="0.25">
      <c r="A17" s="65" t="s">
        <v>354</v>
      </c>
      <c r="B17" s="181">
        <f>SUM(B18:B19)</f>
        <v>0</v>
      </c>
      <c r="C17" s="185"/>
      <c r="D17" s="185"/>
      <c r="E17" s="121"/>
    </row>
    <row r="18" spans="1:5" ht="30" x14ac:dyDescent="0.25">
      <c r="A18" s="83" t="s">
        <v>356</v>
      </c>
      <c r="B18" s="173">
        <f>'Поддейност 2.2'!D9</f>
        <v>0</v>
      </c>
      <c r="C18" s="179" t="s">
        <v>381</v>
      </c>
      <c r="D18" s="179" t="s">
        <v>384</v>
      </c>
      <c r="E18" s="121"/>
    </row>
    <row r="19" spans="1:5" ht="30" x14ac:dyDescent="0.25">
      <c r="A19" s="83" t="s">
        <v>357</v>
      </c>
      <c r="B19" s="173">
        <f>'Поддейност 2.2'!D28</f>
        <v>0</v>
      </c>
      <c r="C19" s="179" t="s">
        <v>381</v>
      </c>
      <c r="D19" s="179" t="s">
        <v>384</v>
      </c>
      <c r="E19" s="121"/>
    </row>
    <row r="20" spans="1:5" ht="30" x14ac:dyDescent="0.25">
      <c r="A20" s="65" t="s">
        <v>355</v>
      </c>
      <c r="B20" s="181">
        <f>SUM(B21:B22)</f>
        <v>0</v>
      </c>
      <c r="C20" s="185"/>
      <c r="D20" s="185"/>
      <c r="E20" s="121"/>
    </row>
    <row r="21" spans="1:5" ht="30" x14ac:dyDescent="0.25">
      <c r="A21" s="83" t="s">
        <v>358</v>
      </c>
      <c r="B21" s="173">
        <f>'Дейност 4'!D10</f>
        <v>0</v>
      </c>
      <c r="C21" s="179" t="s">
        <v>387</v>
      </c>
      <c r="D21" s="179" t="s">
        <v>22</v>
      </c>
      <c r="E21" s="121"/>
    </row>
    <row r="22" spans="1:5" ht="30" x14ac:dyDescent="0.25">
      <c r="A22" s="83" t="s">
        <v>359</v>
      </c>
      <c r="B22" s="173">
        <f>'Дейност 4'!D30</f>
        <v>0</v>
      </c>
      <c r="C22" s="179" t="s">
        <v>387</v>
      </c>
      <c r="D22" s="179" t="s">
        <v>22</v>
      </c>
      <c r="E22" s="121"/>
    </row>
    <row r="23" spans="1:5" ht="30" x14ac:dyDescent="0.25">
      <c r="A23" s="65" t="s">
        <v>360</v>
      </c>
      <c r="B23" s="181">
        <f>SUM(B24:B25)</f>
        <v>0</v>
      </c>
      <c r="C23" s="185"/>
      <c r="D23" s="185"/>
      <c r="E23" s="121"/>
    </row>
    <row r="24" spans="1:5" ht="30" x14ac:dyDescent="0.25">
      <c r="A24" s="83" t="s">
        <v>361</v>
      </c>
      <c r="B24" s="173">
        <f>'Поддейност 2.1'!E18</f>
        <v>0</v>
      </c>
      <c r="C24" s="179" t="s">
        <v>380</v>
      </c>
      <c r="D24" s="179" t="s">
        <v>383</v>
      </c>
      <c r="E24" s="121"/>
    </row>
    <row r="25" spans="1:5" ht="30" x14ac:dyDescent="0.25">
      <c r="A25" s="83" t="s">
        <v>388</v>
      </c>
      <c r="B25" s="173">
        <f>'Поддейност 2.1'!E38</f>
        <v>0</v>
      </c>
      <c r="C25" s="179" t="s">
        <v>380</v>
      </c>
      <c r="D25" s="179" t="s">
        <v>383</v>
      </c>
      <c r="E25" s="121"/>
    </row>
    <row r="26" spans="1:5" ht="30" x14ac:dyDescent="0.25">
      <c r="A26" s="65" t="s">
        <v>362</v>
      </c>
      <c r="B26" s="181">
        <f>SUM(B27:B28)</f>
        <v>0</v>
      </c>
      <c r="C26" s="185"/>
      <c r="D26" s="185"/>
      <c r="E26" s="121"/>
    </row>
    <row r="27" spans="1:5" ht="30" x14ac:dyDescent="0.25">
      <c r="A27" s="83" t="s">
        <v>363</v>
      </c>
      <c r="B27" s="173">
        <f>'Поддейност 2.2'!D19</f>
        <v>0</v>
      </c>
      <c r="C27" s="179" t="s">
        <v>381</v>
      </c>
      <c r="D27" s="179" t="s">
        <v>384</v>
      </c>
      <c r="E27" s="121"/>
    </row>
    <row r="28" spans="1:5" ht="30" x14ac:dyDescent="0.25">
      <c r="A28" s="83" t="s">
        <v>364</v>
      </c>
      <c r="B28" s="173">
        <f>'Поддейност 2.2'!D38</f>
        <v>0</v>
      </c>
      <c r="C28" s="179" t="s">
        <v>381</v>
      </c>
      <c r="D28" s="179" t="s">
        <v>384</v>
      </c>
      <c r="E28" s="121"/>
    </row>
    <row r="29" spans="1:5" ht="30" x14ac:dyDescent="0.25">
      <c r="A29" s="65" t="s">
        <v>365</v>
      </c>
      <c r="B29" s="181">
        <f>SUM(B30:B31)</f>
        <v>0</v>
      </c>
      <c r="C29" s="185"/>
      <c r="D29" s="185"/>
      <c r="E29" s="121"/>
    </row>
    <row r="30" spans="1:5" ht="30" x14ac:dyDescent="0.25">
      <c r="A30" s="83" t="s">
        <v>366</v>
      </c>
      <c r="B30" s="173">
        <f>'Дейност 4'!D20</f>
        <v>0</v>
      </c>
      <c r="C30" s="179" t="s">
        <v>387</v>
      </c>
      <c r="D30" s="179" t="s">
        <v>22</v>
      </c>
      <c r="E30" s="121"/>
    </row>
    <row r="31" spans="1:5" ht="30" x14ac:dyDescent="0.25">
      <c r="A31" s="83" t="s">
        <v>367</v>
      </c>
      <c r="B31" s="173">
        <f>'Дейност 4'!D40</f>
        <v>0</v>
      </c>
      <c r="C31" s="179" t="s">
        <v>387</v>
      </c>
      <c r="D31" s="179" t="s">
        <v>22</v>
      </c>
      <c r="E31" s="121"/>
    </row>
    <row r="32" spans="1:5" ht="30" x14ac:dyDescent="0.25">
      <c r="A32" s="65" t="s">
        <v>368</v>
      </c>
      <c r="B32" s="181">
        <f>SUM(B33:B34)</f>
        <v>0</v>
      </c>
      <c r="C32" s="185"/>
      <c r="D32" s="185"/>
      <c r="E32" s="121"/>
    </row>
    <row r="33" spans="1:5" ht="30" x14ac:dyDescent="0.25">
      <c r="A33" s="83" t="s">
        <v>369</v>
      </c>
      <c r="B33" s="173">
        <f>'Дейност 3'!F12</f>
        <v>0</v>
      </c>
      <c r="C33" s="179" t="s">
        <v>379</v>
      </c>
      <c r="D33" s="179" t="s">
        <v>385</v>
      </c>
      <c r="E33" s="121"/>
    </row>
    <row r="34" spans="1:5" ht="30" x14ac:dyDescent="0.25">
      <c r="A34" s="83" t="s">
        <v>370</v>
      </c>
      <c r="B34" s="173">
        <f>'Дейност 3'!F68</f>
        <v>0</v>
      </c>
      <c r="C34" s="179" t="s">
        <v>379</v>
      </c>
      <c r="D34" s="179" t="s">
        <v>385</v>
      </c>
      <c r="E34" s="121"/>
    </row>
    <row r="35" spans="1:5" ht="30" x14ac:dyDescent="0.25">
      <c r="A35" s="65" t="s">
        <v>371</v>
      </c>
      <c r="B35" s="181">
        <f>SUM(B36:B37)</f>
        <v>0</v>
      </c>
      <c r="C35" s="185"/>
      <c r="D35" s="185"/>
      <c r="E35" s="121"/>
    </row>
    <row r="36" spans="1:5" ht="30" x14ac:dyDescent="0.25">
      <c r="A36" s="83" t="s">
        <v>372</v>
      </c>
      <c r="B36" s="173">
        <f>'Дейност 3'!F51</f>
        <v>0</v>
      </c>
      <c r="C36" s="179" t="s">
        <v>379</v>
      </c>
      <c r="D36" s="179" t="s">
        <v>385</v>
      </c>
      <c r="E36" s="121"/>
    </row>
    <row r="37" spans="1:5" ht="30" x14ac:dyDescent="0.25">
      <c r="A37" s="83" t="s">
        <v>373</v>
      </c>
      <c r="B37" s="173">
        <f>'Дейност 3'!F107</f>
        <v>0</v>
      </c>
      <c r="C37" s="179" t="s">
        <v>379</v>
      </c>
      <c r="D37" s="179" t="s">
        <v>385</v>
      </c>
      <c r="E37" s="121"/>
    </row>
    <row r="38" spans="1:5" ht="30" x14ac:dyDescent="0.25">
      <c r="A38" s="65" t="s">
        <v>374</v>
      </c>
      <c r="B38" s="181">
        <f>SUM(B39:B40)</f>
        <v>0</v>
      </c>
      <c r="C38" s="185"/>
      <c r="D38" s="185"/>
      <c r="E38" s="121"/>
    </row>
    <row r="39" spans="1:5" ht="30" x14ac:dyDescent="0.25">
      <c r="A39" s="83" t="s">
        <v>375</v>
      </c>
      <c r="B39" s="173">
        <f>'Дейност 3'!F56</f>
        <v>0</v>
      </c>
      <c r="C39" s="179" t="s">
        <v>379</v>
      </c>
      <c r="D39" s="179" t="s">
        <v>385</v>
      </c>
      <c r="E39" s="121"/>
    </row>
    <row r="40" spans="1:5" ht="30" x14ac:dyDescent="0.25">
      <c r="A40" s="83" t="s">
        <v>376</v>
      </c>
      <c r="B40" s="173">
        <f>'Дейност 3'!F112</f>
        <v>0</v>
      </c>
      <c r="C40" s="179" t="s">
        <v>379</v>
      </c>
      <c r="D40" s="179" t="s">
        <v>385</v>
      </c>
      <c r="E40" s="121"/>
    </row>
    <row r="41" spans="1:5" x14ac:dyDescent="0.25">
      <c r="A41" s="83" t="s">
        <v>217</v>
      </c>
      <c r="B41" s="173"/>
      <c r="C41" s="179"/>
      <c r="D41" s="179"/>
      <c r="E41" s="121"/>
    </row>
    <row r="42" spans="1:5" x14ac:dyDescent="0.25">
      <c r="A42" s="153" t="s">
        <v>319</v>
      </c>
      <c r="B42" s="174"/>
      <c r="C42" s="180"/>
      <c r="D42" s="180"/>
      <c r="E42" s="122"/>
    </row>
    <row r="43" spans="1:5" x14ac:dyDescent="0.25">
      <c r="A43" s="64" t="s">
        <v>140</v>
      </c>
      <c r="B43" s="74"/>
      <c r="C43" s="184"/>
      <c r="D43" s="184"/>
      <c r="E43" s="120"/>
    </row>
    <row r="44" spans="1:5" x14ac:dyDescent="0.25">
      <c r="A44" s="170" t="s">
        <v>389</v>
      </c>
      <c r="B44" s="172">
        <f>SUM(B45:B48)</f>
        <v>0</v>
      </c>
      <c r="C44" s="186"/>
      <c r="D44" s="186"/>
      <c r="E44" s="120"/>
    </row>
    <row r="45" spans="1:5" ht="30" x14ac:dyDescent="0.25">
      <c r="A45" s="83" t="s">
        <v>390</v>
      </c>
      <c r="B45" s="175">
        <f>'De minimis'!D13</f>
        <v>0</v>
      </c>
      <c r="C45" s="179" t="s">
        <v>386</v>
      </c>
      <c r="D45" s="179" t="s">
        <v>382</v>
      </c>
      <c r="E45" s="120"/>
    </row>
    <row r="46" spans="1:5" ht="30" x14ac:dyDescent="0.25">
      <c r="A46" s="83" t="s">
        <v>391</v>
      </c>
      <c r="B46" s="175">
        <f>'De minimis'!C13</f>
        <v>0</v>
      </c>
      <c r="C46" s="179" t="s">
        <v>386</v>
      </c>
      <c r="D46" s="179" t="s">
        <v>382</v>
      </c>
      <c r="E46" s="120"/>
    </row>
    <row r="47" spans="1:5" ht="30" x14ac:dyDescent="0.25">
      <c r="A47" s="83" t="s">
        <v>392</v>
      </c>
      <c r="B47" s="175">
        <f>'De minimis'!D23</f>
        <v>0</v>
      </c>
      <c r="C47" s="179" t="s">
        <v>386</v>
      </c>
      <c r="D47" s="179" t="s">
        <v>382</v>
      </c>
      <c r="E47" s="120"/>
    </row>
    <row r="48" spans="1:5" ht="30" x14ac:dyDescent="0.25">
      <c r="A48" s="83" t="s">
        <v>393</v>
      </c>
      <c r="B48" s="175">
        <f>'De minimis'!C23</f>
        <v>0</v>
      </c>
      <c r="C48" s="179" t="s">
        <v>386</v>
      </c>
      <c r="D48" s="179" t="s">
        <v>382</v>
      </c>
      <c r="E48" s="120"/>
    </row>
    <row r="49" spans="1:8" x14ac:dyDescent="0.25">
      <c r="A49" s="170" t="s">
        <v>394</v>
      </c>
      <c r="B49" s="183">
        <f>SUM(B50:B53)</f>
        <v>0</v>
      </c>
      <c r="C49" s="186"/>
      <c r="D49" s="186"/>
      <c r="E49" s="120"/>
    </row>
    <row r="50" spans="1:8" ht="30" x14ac:dyDescent="0.25">
      <c r="A50" s="83" t="s">
        <v>395</v>
      </c>
      <c r="B50" s="175">
        <f>'De minimis'!D14</f>
        <v>0</v>
      </c>
      <c r="C50" s="179" t="s">
        <v>386</v>
      </c>
      <c r="D50" s="179" t="s">
        <v>382</v>
      </c>
      <c r="E50" s="120"/>
    </row>
    <row r="51" spans="1:8" ht="30" x14ac:dyDescent="0.25">
      <c r="A51" s="83" t="s">
        <v>396</v>
      </c>
      <c r="B51" s="173">
        <f>'De minimis'!C14</f>
        <v>0</v>
      </c>
      <c r="C51" s="179" t="s">
        <v>386</v>
      </c>
      <c r="D51" s="179" t="s">
        <v>382</v>
      </c>
      <c r="E51" s="120"/>
    </row>
    <row r="52" spans="1:8" ht="30" x14ac:dyDescent="0.25">
      <c r="A52" s="83" t="s">
        <v>397</v>
      </c>
      <c r="B52" s="173">
        <f>'De minimis'!D24</f>
        <v>0</v>
      </c>
      <c r="C52" s="179" t="s">
        <v>386</v>
      </c>
      <c r="D52" s="179" t="s">
        <v>382</v>
      </c>
      <c r="E52" s="121"/>
    </row>
    <row r="53" spans="1:8" ht="30" x14ac:dyDescent="0.25">
      <c r="A53" s="83" t="s">
        <v>398</v>
      </c>
      <c r="B53" s="182">
        <f>'De minimis'!C24</f>
        <v>0</v>
      </c>
      <c r="C53" s="179" t="s">
        <v>386</v>
      </c>
      <c r="D53" s="179" t="s">
        <v>382</v>
      </c>
      <c r="E53" s="121"/>
    </row>
    <row r="54" spans="1:8" x14ac:dyDescent="0.25">
      <c r="A54" s="83" t="s">
        <v>217</v>
      </c>
      <c r="B54" s="176"/>
      <c r="C54" s="187"/>
      <c r="D54" s="187"/>
      <c r="E54" s="121"/>
    </row>
    <row r="55" spans="1:8" x14ac:dyDescent="0.25">
      <c r="A55" s="153" t="s">
        <v>319</v>
      </c>
      <c r="B55" s="173"/>
      <c r="C55" s="187"/>
      <c r="D55" s="187"/>
      <c r="E55" s="121"/>
    </row>
    <row r="56" spans="1:8" x14ac:dyDescent="0.25">
      <c r="A56" s="67" t="s">
        <v>141</v>
      </c>
      <c r="B56" s="177">
        <f>B4+B9+B14+B17+B20+B23+B26+B29+B32+B35+B38+B44+B49</f>
        <v>0</v>
      </c>
      <c r="C56" s="187"/>
      <c r="D56" s="187"/>
      <c r="E56" s="120"/>
    </row>
    <row r="57" spans="1:8" x14ac:dyDescent="0.25">
      <c r="F57" s="150"/>
      <c r="G57" s="150"/>
      <c r="H57" s="150"/>
    </row>
    <row r="58" spans="1:8" ht="108.6" customHeight="1" x14ac:dyDescent="0.25">
      <c r="A58" s="236" t="s">
        <v>323</v>
      </c>
      <c r="B58" s="236"/>
      <c r="C58" s="236"/>
      <c r="D58" s="236"/>
      <c r="E58" s="236"/>
      <c r="F58" s="236"/>
      <c r="G58" s="236"/>
      <c r="H58" s="150"/>
    </row>
    <row r="59" spans="1:8" x14ac:dyDescent="0.25">
      <c r="A59" s="150"/>
      <c r="B59" s="150"/>
      <c r="C59" s="155"/>
      <c r="D59" s="155"/>
      <c r="E59" s="150"/>
    </row>
  </sheetData>
  <mergeCells count="4">
    <mergeCell ref="F2:H2"/>
    <mergeCell ref="A58:G58"/>
    <mergeCell ref="A2:B2"/>
    <mergeCell ref="C2:D3"/>
  </mergeCells>
  <phoneticPr fontId="14"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E9DB9-2918-400C-A5FE-CDEE83904A15}">
  <dimension ref="A1:L45"/>
  <sheetViews>
    <sheetView topLeftCell="A19" workbookViewId="0">
      <selection activeCell="L37" sqref="L37"/>
    </sheetView>
  </sheetViews>
  <sheetFormatPr defaultRowHeight="15" x14ac:dyDescent="0.25"/>
  <cols>
    <col min="1" max="1" width="3.5703125" customWidth="1"/>
    <col min="2" max="2" width="14.28515625" customWidth="1"/>
    <col min="3" max="3" width="38" customWidth="1"/>
    <col min="4" max="4" width="33.85546875" customWidth="1"/>
    <col min="5" max="5" width="25.42578125" customWidth="1"/>
    <col min="6" max="6" width="16.140625" customWidth="1"/>
    <col min="10" max="10" width="10.85546875" customWidth="1"/>
    <col min="11" max="11" width="12.42578125" customWidth="1"/>
    <col min="12" max="12" width="11.5703125" customWidth="1"/>
  </cols>
  <sheetData>
    <row r="1" spans="1:12" ht="30.75" customHeight="1" x14ac:dyDescent="0.25">
      <c r="A1" s="261" t="s">
        <v>12</v>
      </c>
      <c r="B1" s="261"/>
      <c r="C1" s="261"/>
      <c r="D1" s="261"/>
      <c r="E1" s="261"/>
      <c r="J1" s="262" t="s">
        <v>8</v>
      </c>
      <c r="K1" s="263"/>
      <c r="L1" s="264"/>
    </row>
    <row r="2" spans="1:12" ht="15.75" thickBot="1" x14ac:dyDescent="0.3">
      <c r="J2" s="9" t="s">
        <v>9</v>
      </c>
      <c r="K2" s="9" t="s">
        <v>10</v>
      </c>
      <c r="L2" s="9" t="s">
        <v>11</v>
      </c>
    </row>
    <row r="3" spans="1:12" ht="15.75" thickBot="1" x14ac:dyDescent="0.3">
      <c r="A3" s="1" t="s">
        <v>1</v>
      </c>
      <c r="B3" s="255" t="s">
        <v>19</v>
      </c>
      <c r="C3" s="256"/>
      <c r="D3" s="256"/>
      <c r="E3" s="256"/>
      <c r="F3" s="256"/>
      <c r="G3" s="257"/>
      <c r="J3" s="9"/>
      <c r="K3" s="9"/>
      <c r="L3" s="9"/>
    </row>
    <row r="4" spans="1:12" ht="51.75" x14ac:dyDescent="0.25">
      <c r="A4" s="2" t="s">
        <v>2</v>
      </c>
      <c r="B4" s="2" t="s">
        <v>13</v>
      </c>
      <c r="C4" s="3" t="s">
        <v>4</v>
      </c>
      <c r="D4" s="3" t="s">
        <v>26</v>
      </c>
      <c r="E4" s="2" t="s">
        <v>5</v>
      </c>
      <c r="F4" s="4" t="s">
        <v>6</v>
      </c>
      <c r="G4" s="2" t="s">
        <v>7</v>
      </c>
    </row>
    <row r="5" spans="1:12" x14ac:dyDescent="0.25">
      <c r="A5" s="5">
        <v>1</v>
      </c>
      <c r="B5" s="5"/>
      <c r="C5" s="6"/>
      <c r="D5" s="5"/>
      <c r="E5" s="5"/>
      <c r="F5" s="7"/>
      <c r="G5" s="7"/>
    </row>
    <row r="6" spans="1:12" x14ac:dyDescent="0.25">
      <c r="A6" s="5">
        <v>2</v>
      </c>
      <c r="B6" s="5"/>
      <c r="C6" s="5"/>
      <c r="D6" s="5"/>
      <c r="E6" s="5"/>
      <c r="F6" s="7"/>
      <c r="G6" s="7"/>
    </row>
    <row r="7" spans="1:12" x14ac:dyDescent="0.25">
      <c r="A7" s="5">
        <v>3</v>
      </c>
      <c r="B7" s="5"/>
      <c r="C7" s="5"/>
      <c r="D7" s="5"/>
      <c r="E7" s="5"/>
      <c r="F7" s="7"/>
      <c r="G7" s="7"/>
    </row>
    <row r="8" spans="1:12" x14ac:dyDescent="0.25">
      <c r="A8" s="5">
        <v>4</v>
      </c>
      <c r="B8" s="5"/>
      <c r="C8" s="5"/>
      <c r="D8" s="6"/>
      <c r="E8" s="5"/>
      <c r="F8" s="7"/>
      <c r="G8" s="7"/>
    </row>
    <row r="9" spans="1:12" x14ac:dyDescent="0.25">
      <c r="A9" s="5">
        <v>5</v>
      </c>
      <c r="B9" s="5"/>
      <c r="C9" s="6"/>
      <c r="D9" s="5"/>
      <c r="E9" s="5"/>
      <c r="F9" s="7"/>
      <c r="G9" s="7"/>
    </row>
    <row r="10" spans="1:12" x14ac:dyDescent="0.25">
      <c r="A10" s="5">
        <v>6</v>
      </c>
      <c r="B10" s="5"/>
      <c r="C10" s="5"/>
      <c r="D10" s="6"/>
      <c r="E10" s="5"/>
      <c r="F10" s="7"/>
      <c r="G10" s="7"/>
    </row>
    <row r="11" spans="1:12" x14ac:dyDescent="0.25">
      <c r="A11" s="5">
        <v>7</v>
      </c>
      <c r="B11" s="5"/>
      <c r="C11" s="5"/>
      <c r="D11" s="6"/>
      <c r="E11" s="5"/>
      <c r="F11" s="7"/>
      <c r="G11" s="7"/>
    </row>
    <row r="12" spans="1:12" x14ac:dyDescent="0.25">
      <c r="A12" s="5">
        <v>8</v>
      </c>
      <c r="B12" s="5"/>
      <c r="C12" s="6"/>
      <c r="D12" s="6"/>
      <c r="E12" s="5"/>
      <c r="F12" s="7"/>
      <c r="G12" s="7"/>
    </row>
    <row r="13" spans="1:12" x14ac:dyDescent="0.25">
      <c r="A13" s="5">
        <v>9</v>
      </c>
      <c r="B13" s="5"/>
      <c r="C13" s="6"/>
      <c r="D13" s="5"/>
      <c r="E13" s="5"/>
      <c r="F13" s="7"/>
      <c r="G13" s="7"/>
    </row>
    <row r="14" spans="1:12" x14ac:dyDescent="0.25">
      <c r="A14" s="5">
        <v>10</v>
      </c>
      <c r="B14" s="5"/>
      <c r="C14" s="6"/>
      <c r="D14" s="6"/>
      <c r="E14" s="5"/>
      <c r="F14" s="7"/>
      <c r="G14" s="7"/>
    </row>
    <row r="15" spans="1:12" ht="15.75" thickBot="1" x14ac:dyDescent="0.3">
      <c r="A15" s="258" t="s">
        <v>18</v>
      </c>
      <c r="B15" s="258"/>
      <c r="C15" s="258"/>
      <c r="D15" s="258"/>
      <c r="E15" s="258"/>
      <c r="F15" s="258"/>
      <c r="G15" s="8">
        <f>SUM(G5:G14)</f>
        <v>0</v>
      </c>
    </row>
    <row r="16" spans="1:12" ht="15.75" thickBot="1" x14ac:dyDescent="0.3">
      <c r="A16" s="1" t="s">
        <v>24</v>
      </c>
      <c r="B16" s="255" t="s">
        <v>20</v>
      </c>
      <c r="C16" s="256"/>
      <c r="D16" s="256"/>
      <c r="E16" s="256"/>
      <c r="F16" s="256"/>
      <c r="G16" s="257"/>
    </row>
    <row r="17" spans="1:7" ht="51.75" x14ac:dyDescent="0.25">
      <c r="A17" s="2" t="s">
        <v>2</v>
      </c>
      <c r="B17" s="11" t="s">
        <v>16</v>
      </c>
      <c r="C17" s="3" t="s">
        <v>4</v>
      </c>
      <c r="D17" s="3" t="s">
        <v>27</v>
      </c>
      <c r="E17" s="2" t="s">
        <v>5</v>
      </c>
      <c r="F17" s="4" t="s">
        <v>6</v>
      </c>
      <c r="G17" s="2" t="s">
        <v>7</v>
      </c>
    </row>
    <row r="18" spans="1:7" x14ac:dyDescent="0.25">
      <c r="A18" s="5">
        <v>1</v>
      </c>
      <c r="B18" s="5"/>
      <c r="C18" s="6"/>
      <c r="D18" s="5"/>
      <c r="E18" s="5"/>
      <c r="F18" s="7"/>
      <c r="G18" s="7"/>
    </row>
    <row r="19" spans="1:7" x14ac:dyDescent="0.25">
      <c r="A19" s="5">
        <v>2</v>
      </c>
      <c r="B19" s="5"/>
      <c r="C19" s="5"/>
      <c r="D19" s="5"/>
      <c r="E19" s="5"/>
      <c r="F19" s="7"/>
      <c r="G19" s="7"/>
    </row>
    <row r="20" spans="1:7" x14ac:dyDescent="0.25">
      <c r="A20" s="5">
        <v>3</v>
      </c>
      <c r="B20" s="5"/>
      <c r="C20" s="5"/>
      <c r="D20" s="5"/>
      <c r="E20" s="5"/>
      <c r="F20" s="7"/>
      <c r="G20" s="7"/>
    </row>
    <row r="21" spans="1:7" x14ac:dyDescent="0.25">
      <c r="A21" s="5">
        <v>4</v>
      </c>
      <c r="B21" s="5"/>
      <c r="C21" s="5"/>
      <c r="D21" s="6"/>
      <c r="E21" s="5"/>
      <c r="F21" s="7"/>
      <c r="G21" s="7"/>
    </row>
    <row r="22" spans="1:7" x14ac:dyDescent="0.25">
      <c r="A22" s="5">
        <v>5</v>
      </c>
      <c r="B22" s="5"/>
      <c r="C22" s="6"/>
      <c r="D22" s="5"/>
      <c r="E22" s="5"/>
      <c r="F22" s="7"/>
      <c r="G22" s="7"/>
    </row>
    <row r="23" spans="1:7" x14ac:dyDescent="0.25">
      <c r="A23" s="5">
        <v>6</v>
      </c>
      <c r="B23" s="5"/>
      <c r="C23" s="5"/>
      <c r="D23" s="6"/>
      <c r="E23" s="5"/>
      <c r="F23" s="7"/>
      <c r="G23" s="7"/>
    </row>
    <row r="24" spans="1:7" x14ac:dyDescent="0.25">
      <c r="A24" s="5">
        <v>7</v>
      </c>
      <c r="B24" s="5"/>
      <c r="C24" s="5"/>
      <c r="D24" s="6"/>
      <c r="E24" s="5"/>
      <c r="F24" s="7"/>
      <c r="G24" s="7"/>
    </row>
    <row r="25" spans="1:7" x14ac:dyDescent="0.25">
      <c r="A25" s="5">
        <v>8</v>
      </c>
      <c r="B25" s="5"/>
      <c r="C25" s="6"/>
      <c r="D25" s="6"/>
      <c r="E25" s="5"/>
      <c r="F25" s="7"/>
      <c r="G25" s="7"/>
    </row>
    <row r="26" spans="1:7" x14ac:dyDescent="0.25">
      <c r="A26" s="5">
        <v>9</v>
      </c>
      <c r="B26" s="5"/>
      <c r="C26" s="6"/>
      <c r="D26" s="5"/>
      <c r="E26" s="5"/>
      <c r="F26" s="7"/>
      <c r="G26" s="7"/>
    </row>
    <row r="27" spans="1:7" x14ac:dyDescent="0.25">
      <c r="A27" s="5">
        <v>10</v>
      </c>
      <c r="B27" s="5"/>
      <c r="C27" s="6"/>
      <c r="D27" s="6"/>
      <c r="E27" s="5"/>
      <c r="F27" s="7"/>
      <c r="G27" s="7"/>
    </row>
    <row r="28" spans="1:7" ht="15.75" thickBot="1" x14ac:dyDescent="0.3">
      <c r="A28" s="258" t="s">
        <v>17</v>
      </c>
      <c r="B28" s="258"/>
      <c r="C28" s="258"/>
      <c r="D28" s="258"/>
      <c r="E28" s="258"/>
      <c r="F28" s="258"/>
      <c r="G28" s="8">
        <f>SUM(G18:G27)</f>
        <v>0</v>
      </c>
    </row>
    <row r="29" spans="1:7" ht="15.75" thickBot="1" x14ac:dyDescent="0.3">
      <c r="A29" s="1" t="s">
        <v>25</v>
      </c>
      <c r="B29" s="255" t="s">
        <v>21</v>
      </c>
      <c r="C29" s="256"/>
      <c r="D29" s="256"/>
      <c r="E29" s="256"/>
      <c r="F29" s="256"/>
      <c r="G29" s="257"/>
    </row>
    <row r="30" spans="1:7" ht="51.75" x14ac:dyDescent="0.25">
      <c r="A30" s="2" t="s">
        <v>2</v>
      </c>
      <c r="B30" s="11" t="s">
        <v>22</v>
      </c>
      <c r="C30" s="3" t="s">
        <v>4</v>
      </c>
      <c r="D30" s="3" t="s">
        <v>27</v>
      </c>
      <c r="E30" s="2" t="s">
        <v>5</v>
      </c>
      <c r="F30" s="4" t="s">
        <v>6</v>
      </c>
      <c r="G30" s="2" t="s">
        <v>7</v>
      </c>
    </row>
    <row r="31" spans="1:7" x14ac:dyDescent="0.25">
      <c r="A31" s="5">
        <v>1</v>
      </c>
      <c r="B31" s="5"/>
      <c r="C31" s="6"/>
      <c r="D31" s="5"/>
      <c r="E31" s="5"/>
      <c r="F31" s="7"/>
      <c r="G31" s="7"/>
    </row>
    <row r="32" spans="1:7" x14ac:dyDescent="0.25">
      <c r="A32" s="5">
        <v>2</v>
      </c>
      <c r="B32" s="5"/>
      <c r="C32" s="5"/>
      <c r="D32" s="5"/>
      <c r="E32" s="5"/>
      <c r="F32" s="7"/>
      <c r="G32" s="7"/>
    </row>
    <row r="33" spans="1:7" x14ac:dyDescent="0.25">
      <c r="A33" s="5">
        <v>3</v>
      </c>
      <c r="B33" s="5"/>
      <c r="C33" s="5"/>
      <c r="D33" s="5"/>
      <c r="E33" s="5"/>
      <c r="F33" s="7"/>
      <c r="G33" s="7"/>
    </row>
    <row r="34" spans="1:7" x14ac:dyDescent="0.25">
      <c r="A34" s="5">
        <v>4</v>
      </c>
      <c r="B34" s="5"/>
      <c r="C34" s="5"/>
      <c r="D34" s="6"/>
      <c r="E34" s="5"/>
      <c r="F34" s="7"/>
      <c r="G34" s="7"/>
    </row>
    <row r="35" spans="1:7" x14ac:dyDescent="0.25">
      <c r="A35" s="5">
        <v>5</v>
      </c>
      <c r="B35" s="5"/>
      <c r="C35" s="6"/>
      <c r="D35" s="5"/>
      <c r="E35" s="5"/>
      <c r="F35" s="7"/>
      <c r="G35" s="7"/>
    </row>
    <row r="36" spans="1:7" x14ac:dyDescent="0.25">
      <c r="A36" s="5">
        <v>6</v>
      </c>
      <c r="B36" s="5"/>
      <c r="C36" s="5"/>
      <c r="D36" s="6"/>
      <c r="E36" s="5"/>
      <c r="F36" s="7"/>
      <c r="G36" s="7"/>
    </row>
    <row r="37" spans="1:7" x14ac:dyDescent="0.25">
      <c r="A37" s="5">
        <v>7</v>
      </c>
      <c r="B37" s="5"/>
      <c r="C37" s="5"/>
      <c r="D37" s="6"/>
      <c r="E37" s="5"/>
      <c r="F37" s="7"/>
      <c r="G37" s="7"/>
    </row>
    <row r="38" spans="1:7" x14ac:dyDescent="0.25">
      <c r="A38" s="5">
        <v>8</v>
      </c>
      <c r="B38" s="5"/>
      <c r="C38" s="6"/>
      <c r="D38" s="6"/>
      <c r="E38" s="5"/>
      <c r="F38" s="7"/>
      <c r="G38" s="7"/>
    </row>
    <row r="39" spans="1:7" x14ac:dyDescent="0.25">
      <c r="A39" s="5">
        <v>9</v>
      </c>
      <c r="B39" s="5"/>
      <c r="C39" s="6"/>
      <c r="D39" s="5"/>
      <c r="E39" s="5"/>
      <c r="F39" s="7"/>
      <c r="G39" s="7"/>
    </row>
    <row r="40" spans="1:7" x14ac:dyDescent="0.25">
      <c r="A40" s="5">
        <v>10</v>
      </c>
      <c r="B40" s="5"/>
      <c r="C40" s="6"/>
      <c r="D40" s="6"/>
      <c r="E40" s="5"/>
      <c r="F40" s="7"/>
      <c r="G40" s="7"/>
    </row>
    <row r="41" spans="1:7" x14ac:dyDescent="0.25">
      <c r="A41" s="258" t="s">
        <v>23</v>
      </c>
      <c r="B41" s="258"/>
      <c r="C41" s="258"/>
      <c r="D41" s="258"/>
      <c r="E41" s="258"/>
      <c r="F41" s="258"/>
      <c r="G41" s="8">
        <f>SUM(G31:G40)</f>
        <v>0</v>
      </c>
    </row>
    <row r="42" spans="1:7" x14ac:dyDescent="0.25">
      <c r="A42" s="260" t="s">
        <v>64</v>
      </c>
      <c r="B42" s="260"/>
      <c r="C42" s="260"/>
      <c r="D42" s="260"/>
      <c r="E42" s="260"/>
      <c r="F42" s="260"/>
      <c r="G42" s="14">
        <f>G15+G28+G41</f>
        <v>0</v>
      </c>
    </row>
    <row r="45" spans="1:7" ht="28.5" customHeight="1" x14ac:dyDescent="0.25">
      <c r="A45" s="12" t="s">
        <v>15</v>
      </c>
      <c r="B45" s="259" t="s">
        <v>130</v>
      </c>
      <c r="C45" s="259"/>
      <c r="D45" s="259"/>
      <c r="E45" s="259"/>
      <c r="F45" s="259"/>
    </row>
  </sheetData>
  <mergeCells count="10">
    <mergeCell ref="J1:L1"/>
    <mergeCell ref="B16:G16"/>
    <mergeCell ref="A28:F28"/>
    <mergeCell ref="B3:G3"/>
    <mergeCell ref="A15:F15"/>
    <mergeCell ref="B29:G29"/>
    <mergeCell ref="A41:F41"/>
    <mergeCell ref="B45:F45"/>
    <mergeCell ref="A42:F42"/>
    <mergeCell ref="A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Дейност 1</vt:lpstr>
      <vt:lpstr>Поддейност 2.1</vt:lpstr>
      <vt:lpstr>Поддейност 2.2</vt:lpstr>
      <vt:lpstr>Дейност 3</vt:lpstr>
      <vt:lpstr>Дейност 4</vt:lpstr>
      <vt:lpstr>Единна ставка</vt:lpstr>
      <vt:lpstr>De minimis</vt:lpstr>
      <vt:lpstr>Пример бюджет ИСУН</vt:lpstr>
      <vt:lpstr>I.Разходи за персонал</vt:lpstr>
      <vt:lpstr>II. Ед. ставка 40%от разделI</vt:lpstr>
      <vt:lpstr>III. Стандартна таблица - ЕР</vt:lpstr>
      <vt:lpstr>IV.ЕС МУД</vt:lpstr>
      <vt:lpstr>IV.ЕС индивидуална подкрепа </vt:lpstr>
      <vt:lpstr>IV.ЕС орг изнесено занимание</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Author</dc:creator>
  <cp:lastModifiedBy>Branimira Vezhdarova</cp:lastModifiedBy>
  <dcterms:created xsi:type="dcterms:W3CDTF">2023-08-14T09:50:03Z</dcterms:created>
  <dcterms:modified xsi:type="dcterms:W3CDTF">2025-08-04T11:56:54Z</dcterms:modified>
</cp:coreProperties>
</file>